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 activeTab="5"/>
  </bookViews>
  <sheets>
    <sheet name="SAŽETAK" sheetId="1" r:id="rId1"/>
    <sheet name=" Račun prihoda i rashoda E.K." sheetId="3" r:id="rId2"/>
    <sheet name=" Račun prihoda i rashoda I.F." sheetId="8" r:id="rId3"/>
    <sheet name="Rashodi prema funkcijskoj kl" sheetId="5" r:id="rId4"/>
    <sheet name="Račun financiranja" sheetId="6" r:id="rId5"/>
    <sheet name="POSEBNI DIO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8" l="1"/>
  <c r="G9" i="7" l="1"/>
  <c r="G10" i="7"/>
  <c r="G11" i="7"/>
  <c r="G12" i="7"/>
  <c r="G13" i="7"/>
  <c r="G14" i="7"/>
  <c r="G23" i="7"/>
  <c r="G15" i="7" s="1"/>
  <c r="G24" i="7"/>
  <c r="F9" i="7"/>
  <c r="F10" i="7"/>
  <c r="F11" i="7"/>
  <c r="F12" i="7"/>
  <c r="F13" i="7"/>
  <c r="E9" i="7"/>
  <c r="E10" i="7"/>
  <c r="E11" i="7"/>
  <c r="E12" i="7"/>
  <c r="E13" i="7"/>
  <c r="E14" i="7"/>
  <c r="E15" i="7"/>
  <c r="D9" i="7"/>
  <c r="D10" i="7"/>
  <c r="D11" i="7"/>
  <c r="D12" i="7"/>
  <c r="D13" i="7"/>
  <c r="D14" i="7"/>
  <c r="D15" i="7"/>
  <c r="G16" i="7"/>
  <c r="G17" i="7"/>
  <c r="E16" i="7"/>
  <c r="E17" i="7"/>
  <c r="D16" i="7"/>
  <c r="D17" i="7"/>
  <c r="G18" i="7"/>
  <c r="E18" i="7"/>
  <c r="D18" i="7"/>
  <c r="E23" i="7"/>
  <c r="E24" i="7"/>
  <c r="D23" i="7"/>
  <c r="D24" i="7"/>
  <c r="G25" i="7"/>
  <c r="F25" i="7"/>
  <c r="E25" i="7"/>
  <c r="D25" i="7"/>
  <c r="G27" i="7"/>
  <c r="E27" i="7"/>
  <c r="D27" i="7"/>
  <c r="G28" i="7"/>
  <c r="F28" i="7"/>
  <c r="E28" i="7"/>
  <c r="G29" i="7"/>
  <c r="E29" i="7"/>
  <c r="D29" i="7"/>
  <c r="G32" i="7"/>
  <c r="G33" i="7"/>
  <c r="D32" i="7"/>
  <c r="D33" i="7"/>
  <c r="E35" i="7"/>
  <c r="E36" i="7"/>
  <c r="E37" i="7"/>
  <c r="D35" i="7"/>
  <c r="D36" i="7"/>
  <c r="D37" i="7"/>
  <c r="H13" i="5"/>
  <c r="H14" i="5"/>
  <c r="G13" i="5"/>
  <c r="G14" i="5"/>
  <c r="F13" i="5"/>
  <c r="F14" i="5"/>
  <c r="E13" i="5"/>
  <c r="E14" i="5"/>
  <c r="E15" i="1" l="1"/>
  <c r="G15" i="1"/>
  <c r="D15" i="1"/>
  <c r="E12" i="1"/>
  <c r="G12" i="1"/>
  <c r="G18" i="1" s="1"/>
  <c r="D12" i="1"/>
  <c r="E18" i="1" l="1"/>
  <c r="D18" i="1"/>
  <c r="C2" i="7"/>
  <c r="C2" i="6"/>
  <c r="B2" i="5"/>
  <c r="D2" i="3"/>
</calcChain>
</file>

<file path=xl/sharedStrings.xml><?xml version="1.0" encoding="utf-8"?>
<sst xmlns="http://schemas.openxmlformats.org/spreadsheetml/2006/main" count="252" uniqueCount="128">
  <si>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</si>
  <si>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</si>
  <si>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</si>
  <si>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</si>
  <si>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</si>
  <si>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</si>
  <si>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</si>
  <si>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</si>
  <si>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</si>
  <si>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</si>
  <si>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</si>
  <si>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</si>
  <si>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</si>
  <si>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</si>
  <si>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</si>
  <si>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</si>
  <si>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</si>
  <si>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</si>
  <si>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</si>
  <si>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</si>
  <si>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</si>
  <si>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</si>
  <si>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</si>
  <si>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</si>
  <si>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</si>
  <si>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</si>
  <si>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</si>
  <si>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</si>
  <si>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</si>
  <si>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</si>
  <si>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</si>
  <si>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</si>
  <si>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</si>
  <si>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</si>
  <si>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</si>
  <si>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</si>
  <si>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</si>
  <si>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</si>
  <si>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</si>
  <si>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</si>
  <si>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Promjena (%)</t>
  </si>
  <si>
    <t>EUR</t>
  </si>
  <si>
    <t>%</t>
  </si>
  <si>
    <t>Promjena iznos</t>
  </si>
  <si>
    <t>Novi iznos</t>
  </si>
  <si>
    <t xml:space="preserve">Promjena </t>
  </si>
  <si>
    <t>GRAD ŽUPANJA</t>
  </si>
  <si>
    <t>Proračunski korisnik:</t>
  </si>
  <si>
    <t>IZMJENE I DOPUNE FINANCIJSKOG PLANA PRORAČUNSKOG KORISNIKA JEDINICE LOKALNE I PODRUČNE (REGIONALNE) SAMOUPRAVE 
ZA 2023.</t>
  </si>
  <si>
    <t>**** Napomena: Izmjenama i dopunama financijekog plana se mijenja isključivoplan za tekuću proračunsku godinu.</t>
  </si>
  <si>
    <t>Planirano</t>
  </si>
  <si>
    <t>Planirano (€)</t>
  </si>
  <si>
    <t>Promjena iznos (€)</t>
  </si>
  <si>
    <t>Novi iznos (€)</t>
  </si>
  <si>
    <t>JAVNA VATROGASNA POSTROJBA GRADA ŽUPANJE</t>
  </si>
  <si>
    <t>KONTO/IZVOR</t>
  </si>
  <si>
    <t>PRIHOD / IZVOR</t>
  </si>
  <si>
    <t>PLANIRANO</t>
  </si>
  <si>
    <t>PROMJENA IZNOS</t>
  </si>
  <si>
    <t>PROMJENA (%)</t>
  </si>
  <si>
    <t>NOVI IZNOS</t>
  </si>
  <si>
    <t/>
  </si>
  <si>
    <t>SVEUKUPNO PRIHODI</t>
  </si>
  <si>
    <t>Razred 6</t>
  </si>
  <si>
    <t>Prihodi od upravnih i administrativnih pristojbi, pristojbi po posebnim propisima i naknada</t>
  </si>
  <si>
    <t>Izvor 5.9.</t>
  </si>
  <si>
    <t>Pomoć vatrogasne zajednice</t>
  </si>
  <si>
    <t>Konto 66</t>
  </si>
  <si>
    <t>Prihodi od prodaje proizvoda i robe te pruženih usluga i prihodi od donacija</t>
  </si>
  <si>
    <t>Izvor 3.1.</t>
  </si>
  <si>
    <t>Konto 67</t>
  </si>
  <si>
    <t>Izvor 1.1.</t>
  </si>
  <si>
    <t>Izvor 5.2.</t>
  </si>
  <si>
    <t>Ostale pomoći i darovnice</t>
  </si>
  <si>
    <t>PRIHOD/IZVOR</t>
  </si>
  <si>
    <t>SVEUKUPNO RASHODI / IZDACI</t>
  </si>
  <si>
    <t>Razred 3</t>
  </si>
  <si>
    <t>Konto 31</t>
  </si>
  <si>
    <t>Konto 32</t>
  </si>
  <si>
    <t>Konto 34</t>
  </si>
  <si>
    <t>Financijski rashodi</t>
  </si>
  <si>
    <t>Razred 4</t>
  </si>
  <si>
    <t>Konto 42</t>
  </si>
  <si>
    <t>Komunikacijska oprema</t>
  </si>
  <si>
    <t>Izvor  1.1.</t>
  </si>
  <si>
    <t>VRSTA RASHODA / IZDATAKA</t>
  </si>
  <si>
    <t>Javni red i sigurnost</t>
  </si>
  <si>
    <t>Usluge protupožarne zaštite</t>
  </si>
  <si>
    <t>Funkcijska klasifikacija 03</t>
  </si>
  <si>
    <t>Funkcijska klasifikacija 032</t>
  </si>
  <si>
    <t>Razdjel 020</t>
  </si>
  <si>
    <t>GRADSKA SLUŽBA</t>
  </si>
  <si>
    <t>Glava 02070</t>
  </si>
  <si>
    <t>Proračunski korisnik 00030</t>
  </si>
  <si>
    <t>Javna vatrogasna postrojba grada Županje</t>
  </si>
  <si>
    <t>Glavni program I01</t>
  </si>
  <si>
    <t>Program 2071</t>
  </si>
  <si>
    <t>Aktivnost A207101</t>
  </si>
  <si>
    <t>Redovna aktivnost JVP Županja</t>
  </si>
  <si>
    <t>Izvor  1.</t>
  </si>
  <si>
    <t>3</t>
  </si>
  <si>
    <t>31</t>
  </si>
  <si>
    <t>32</t>
  </si>
  <si>
    <t>34</t>
  </si>
  <si>
    <t>Izvor  3.</t>
  </si>
  <si>
    <t>Izvor  3.1.</t>
  </si>
  <si>
    <t>Izvor  5.</t>
  </si>
  <si>
    <t>Pomoći</t>
  </si>
  <si>
    <t>Izvor  5.2.</t>
  </si>
  <si>
    <t>Izvor  5.9.</t>
  </si>
  <si>
    <t>4</t>
  </si>
  <si>
    <t>Tekući projekt T207101</t>
  </si>
  <si>
    <t>Nabava dugotrajne imovine</t>
  </si>
  <si>
    <t>42</t>
  </si>
  <si>
    <t>SVEUKUPNO RASHODI I IZDACI</t>
  </si>
  <si>
    <t>IZMJENE I DOPUNE FINANCIJSKOG PLANA PRORAČUNSKOG KORISNIKA JEDINICE LOKALNE I PODRUČNE (REGIONALNE) SAMOUPRAVE 
ZA 2024.</t>
  </si>
  <si>
    <t>IZMJENE I DOPUNE FINANCIJSKOG PLANA PRORAČUNSKOG KORISNIKA JEDINICE LOKALNE I PODRUČNE (REGIONALNE) SAMOUPRAVE ZA 2024.</t>
  </si>
  <si>
    <t>Konto 65</t>
  </si>
  <si>
    <t>Konto 63</t>
  </si>
  <si>
    <t>Pomoći iz inozemstva i od subjekata unutar općeg proračuna</t>
  </si>
  <si>
    <t>Ostali rashodi</t>
  </si>
  <si>
    <t>Konto 38</t>
  </si>
  <si>
    <t>EUR*</t>
  </si>
  <si>
    <t xml:space="preserve">A1. PRIHODI I RASHODI PREMA EKONOMSKOJ KLASIFIKACIJI     
</t>
  </si>
  <si>
    <t>A2. PRIHODI I RASHODI PREMA IZVORIMA FINANCIRANJA</t>
  </si>
  <si>
    <t>Izvor 1.</t>
  </si>
  <si>
    <t>Izvor 3.</t>
  </si>
  <si>
    <t>Izvor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</si>
</sst>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[$-1041A]#,##0.00;\-\ #,##0.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</font>
    <font>
      <b/>
      <sz val="10"/>
      <color rgb="FFFFFFFF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FEDE01"/>
        <bgColor rgb="FFFEDE0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696969"/>
      </patternFill>
    </fill>
    <fill>
      <patternFill patternType="solid">
        <fgColor theme="0"/>
        <bgColor rgb="FFFEDE01"/>
      </patternFill>
    </fill>
    <fill>
      <patternFill patternType="solid">
        <fgColor theme="0" tint="-0.249977111117893"/>
        <bgColor rgb="FF5BADFF"/>
      </patternFill>
    </fill>
    <fill>
      <patternFill patternType="solid">
        <fgColor theme="0"/>
        <bgColor rgb="FF64CDFF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3">
    <xf numFmtId="0" fontId="0" fillId="0" borderId="0"/>
    <xf numFmtId="0" fontId="18" fillId="0" borderId="0"/>
    <xf numFmtId="43" fontId="29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1" fillId="0" borderId="1" xfId="0" quotePrefix="1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3" borderId="1" xfId="0" quotePrefix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/>
    </xf>
    <xf numFmtId="4" fontId="11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4" fontId="7" fillId="0" borderId="0" xfId="0" applyNumberFormat="1" applyFont="1" applyAlignment="1">
      <alignment wrapText="1"/>
    </xf>
    <xf numFmtId="4" fontId="1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/>
    <xf numFmtId="10" fontId="2" fillId="0" borderId="0" xfId="0" applyNumberFormat="1" applyFont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10" fontId="3" fillId="0" borderId="0" xfId="0" applyNumberFormat="1" applyFont="1"/>
    <xf numFmtId="10" fontId="6" fillId="4" borderId="1" xfId="0" quotePrefix="1" applyNumberFormat="1" applyFont="1" applyFill="1" applyBorder="1" applyAlignment="1">
      <alignment horizontal="right"/>
    </xf>
    <xf numFmtId="10" fontId="6" fillId="3" borderId="1" xfId="0" quotePrefix="1" applyNumberFormat="1" applyFont="1" applyFill="1" applyBorder="1" applyAlignment="1">
      <alignment horizontal="right"/>
    </xf>
    <xf numFmtId="10" fontId="5" fillId="0" borderId="0" xfId="0" applyNumberFormat="1" applyFont="1" applyAlignment="1">
      <alignment horizontal="right"/>
    </xf>
    <xf numFmtId="10" fontId="0" fillId="0" borderId="0" xfId="0" applyNumberFormat="1"/>
    <xf numFmtId="0" fontId="6" fillId="0" borderId="1" xfId="0" quotePrefix="1" applyFont="1" applyBorder="1" applyAlignment="1">
      <alignment horizontal="left"/>
    </xf>
    <xf numFmtId="0" fontId="11" fillId="0" borderId="2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0" borderId="0" xfId="0" applyFont="1"/>
    <xf numFmtId="4" fontId="17" fillId="0" borderId="0" xfId="0" applyNumberFormat="1" applyFont="1"/>
    <xf numFmtId="10" fontId="17" fillId="0" borderId="0" xfId="0" applyNumberFormat="1" applyFont="1"/>
    <xf numFmtId="0" fontId="17" fillId="5" borderId="0" xfId="0" applyFont="1" applyFill="1"/>
    <xf numFmtId="0" fontId="5" fillId="0" borderId="0" xfId="0" applyFont="1" applyAlignment="1">
      <alignment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6" fillId="4" borderId="3" xfId="0" applyNumberFormat="1" applyFont="1" applyFill="1" applyBorder="1" applyAlignment="1">
      <alignment horizontal="center" vertical="center" wrapText="1"/>
    </xf>
    <xf numFmtId="4" fontId="17" fillId="5" borderId="0" xfId="0" applyNumberFormat="1" applyFont="1" applyFill="1"/>
    <xf numFmtId="0" fontId="0" fillId="0" borderId="0" xfId="0" applyFill="1"/>
    <xf numFmtId="4" fontId="1" fillId="0" borderId="0" xfId="0" applyNumberFormat="1" applyFont="1" applyFill="1"/>
    <xf numFmtId="4" fontId="0" fillId="0" borderId="0" xfId="0" applyNumberFormat="1" applyFill="1"/>
    <xf numFmtId="10" fontId="0" fillId="0" borderId="0" xfId="0" applyNumberFormat="1" applyFill="1"/>
    <xf numFmtId="0" fontId="17" fillId="0" borderId="0" xfId="0" applyFont="1" applyFill="1"/>
    <xf numFmtId="4" fontId="17" fillId="0" borderId="0" xfId="0" applyNumberFormat="1" applyFont="1" applyFill="1"/>
    <xf numFmtId="10" fontId="17" fillId="0" borderId="0" xfId="0" applyNumberFormat="1" applyFont="1" applyFill="1"/>
    <xf numFmtId="0" fontId="17" fillId="5" borderId="6" xfId="0" applyFont="1" applyFill="1" applyBorder="1"/>
    <xf numFmtId="0" fontId="20" fillId="0" borderId="0" xfId="0" applyFont="1" applyFill="1" applyBorder="1" applyAlignment="1"/>
    <xf numFmtId="0" fontId="20" fillId="0" borderId="0" xfId="1" applyNumberFormat="1" applyFont="1" applyFill="1" applyBorder="1" applyAlignment="1">
      <alignment vertical="top" wrapText="1"/>
    </xf>
    <xf numFmtId="0" fontId="19" fillId="12" borderId="0" xfId="1" applyNumberFormat="1" applyFont="1" applyFill="1" applyBorder="1" applyAlignment="1">
      <alignment horizontal="left" vertical="center" wrapText="1" readingOrder="1"/>
    </xf>
    <xf numFmtId="164" fontId="19" fillId="12" borderId="0" xfId="1" applyNumberFormat="1" applyFont="1" applyFill="1" applyBorder="1" applyAlignment="1">
      <alignment horizontal="right" vertical="center" wrapText="1" readingOrder="1"/>
    </xf>
    <xf numFmtId="164" fontId="19" fillId="12" borderId="0" xfId="1" applyNumberFormat="1" applyFont="1" applyFill="1" applyBorder="1" applyAlignment="1">
      <alignment vertical="center" wrapText="1" readingOrder="1"/>
    </xf>
    <xf numFmtId="0" fontId="19" fillId="12" borderId="0" xfId="1" applyNumberFormat="1" applyFont="1" applyFill="1" applyBorder="1" applyAlignment="1">
      <alignment vertical="center" wrapText="1" readingOrder="1"/>
    </xf>
    <xf numFmtId="0" fontId="20" fillId="2" borderId="0" xfId="0" applyFont="1" applyFill="1" applyBorder="1"/>
    <xf numFmtId="0" fontId="0" fillId="0" borderId="0" xfId="0" applyBorder="1"/>
    <xf numFmtId="0" fontId="21" fillId="9" borderId="7" xfId="1" applyNumberFormat="1" applyFont="1" applyFill="1" applyBorder="1" applyAlignment="1">
      <alignment vertical="center" wrapText="1" readingOrder="1"/>
    </xf>
    <xf numFmtId="0" fontId="21" fillId="9" borderId="7" xfId="1" applyNumberFormat="1" applyFont="1" applyFill="1" applyBorder="1" applyAlignment="1">
      <alignment horizontal="right" vertical="center" wrapText="1" readingOrder="1"/>
    </xf>
    <xf numFmtId="0" fontId="11" fillId="11" borderId="0" xfId="1" applyNumberFormat="1" applyFont="1" applyFill="1" applyBorder="1" applyAlignment="1">
      <alignment horizontal="left" vertical="center" wrapText="1" readingOrder="1"/>
    </xf>
    <xf numFmtId="164" fontId="11" fillId="11" borderId="0" xfId="1" applyNumberFormat="1" applyFont="1" applyFill="1" applyBorder="1" applyAlignment="1">
      <alignment horizontal="right" vertical="center" wrapText="1" readingOrder="1"/>
    </xf>
    <xf numFmtId="164" fontId="11" fillId="11" borderId="8" xfId="1" applyNumberFormat="1" applyFont="1" applyFill="1" applyBorder="1" applyAlignment="1">
      <alignment vertical="center" wrapText="1" readingOrder="1"/>
    </xf>
    <xf numFmtId="0" fontId="24" fillId="8" borderId="0" xfId="1" applyNumberFormat="1" applyFont="1" applyFill="1" applyBorder="1" applyAlignment="1">
      <alignment horizontal="left" vertical="center" wrapText="1" readingOrder="1"/>
    </xf>
    <xf numFmtId="164" fontId="24" fillId="8" borderId="0" xfId="1" applyNumberFormat="1" applyFont="1" applyFill="1" applyBorder="1" applyAlignment="1">
      <alignment horizontal="right" vertical="center" wrapText="1" readingOrder="1"/>
    </xf>
    <xf numFmtId="164" fontId="24" fillId="8" borderId="0" xfId="1" applyNumberFormat="1" applyFont="1" applyFill="1" applyBorder="1" applyAlignment="1">
      <alignment vertical="center" wrapText="1" readingOrder="1"/>
    </xf>
    <xf numFmtId="0" fontId="24" fillId="0" borderId="9" xfId="1" applyNumberFormat="1" applyFont="1" applyFill="1" applyBorder="1" applyAlignment="1">
      <alignment horizontal="left" vertical="center" wrapText="1" readingOrder="1"/>
    </xf>
    <xf numFmtId="164" fontId="24" fillId="0" borderId="9" xfId="1" applyNumberFormat="1" applyFont="1" applyFill="1" applyBorder="1" applyAlignment="1">
      <alignment horizontal="right" vertical="center" wrapText="1" readingOrder="1"/>
    </xf>
    <xf numFmtId="164" fontId="24" fillId="0" borderId="9" xfId="1" applyNumberFormat="1" applyFont="1" applyFill="1" applyBorder="1" applyAlignment="1">
      <alignment vertical="center" wrapText="1" readingOrder="1"/>
    </xf>
    <xf numFmtId="0" fontId="25" fillId="12" borderId="9" xfId="1" applyNumberFormat="1" applyFont="1" applyFill="1" applyBorder="1" applyAlignment="1">
      <alignment horizontal="left" vertical="center" wrapText="1" readingOrder="1"/>
    </xf>
    <xf numFmtId="164" fontId="25" fillId="12" borderId="9" xfId="1" applyNumberFormat="1" applyFont="1" applyFill="1" applyBorder="1" applyAlignment="1">
      <alignment horizontal="right" vertical="center" wrapText="1" readingOrder="1"/>
    </xf>
    <xf numFmtId="164" fontId="25" fillId="12" borderId="9" xfId="1" applyNumberFormat="1" applyFont="1" applyFill="1" applyBorder="1" applyAlignment="1">
      <alignment vertical="center" wrapText="1" readingOrder="1"/>
    </xf>
    <xf numFmtId="0" fontId="24" fillId="2" borderId="9" xfId="1" applyNumberFormat="1" applyFont="1" applyFill="1" applyBorder="1" applyAlignment="1">
      <alignment horizontal="left" vertical="center" wrapText="1" readingOrder="1"/>
    </xf>
    <xf numFmtId="164" fontId="24" fillId="2" borderId="9" xfId="1" applyNumberFormat="1" applyFont="1" applyFill="1" applyBorder="1" applyAlignment="1">
      <alignment horizontal="right" vertical="center" wrapText="1" readingOrder="1"/>
    </xf>
    <xf numFmtId="0" fontId="11" fillId="11" borderId="0" xfId="1" applyNumberFormat="1" applyFont="1" applyFill="1" applyBorder="1" applyAlignment="1">
      <alignment vertical="center" wrapText="1" readingOrder="1"/>
    </xf>
    <xf numFmtId="0" fontId="24" fillId="8" borderId="0" xfId="1" applyNumberFormat="1" applyFont="1" applyFill="1" applyBorder="1" applyAlignment="1">
      <alignment vertical="center" wrapText="1" readingOrder="1"/>
    </xf>
    <xf numFmtId="0" fontId="24" fillId="2" borderId="9" xfId="1" applyNumberFormat="1" applyFont="1" applyFill="1" applyBorder="1" applyAlignment="1">
      <alignment vertical="center" wrapText="1" readingOrder="1"/>
    </xf>
    <xf numFmtId="0" fontId="25" fillId="12" borderId="9" xfId="1" applyNumberFormat="1" applyFont="1" applyFill="1" applyBorder="1" applyAlignment="1">
      <alignment vertical="center" wrapText="1" readingOrder="1"/>
    </xf>
    <xf numFmtId="0" fontId="26" fillId="10" borderId="0" xfId="0" applyFont="1" applyFill="1"/>
    <xf numFmtId="0" fontId="24" fillId="13" borderId="0" xfId="1" applyNumberFormat="1" applyFont="1" applyFill="1" applyBorder="1" applyAlignment="1">
      <alignment horizontal="left" vertical="center" wrapText="1" readingOrder="1"/>
    </xf>
    <xf numFmtId="164" fontId="24" fillId="13" borderId="0" xfId="1" applyNumberFormat="1" applyFont="1" applyFill="1" applyBorder="1" applyAlignment="1">
      <alignment vertical="center" wrapText="1" readingOrder="1"/>
    </xf>
    <xf numFmtId="164" fontId="24" fillId="13" borderId="0" xfId="1" applyNumberFormat="1" applyFont="1" applyFill="1" applyBorder="1" applyAlignment="1">
      <alignment horizontal="right" vertical="center" wrapText="1" readingOrder="1"/>
    </xf>
    <xf numFmtId="0" fontId="25" fillId="14" borderId="9" xfId="1" applyNumberFormat="1" applyFont="1" applyFill="1" applyBorder="1" applyAlignment="1">
      <alignment horizontal="left" vertical="center" wrapText="1" readingOrder="1"/>
    </xf>
    <xf numFmtId="164" fontId="25" fillId="14" borderId="9" xfId="1" applyNumberFormat="1" applyFont="1" applyFill="1" applyBorder="1" applyAlignment="1">
      <alignment vertical="center" wrapText="1" readingOrder="1"/>
    </xf>
    <xf numFmtId="164" fontId="25" fillId="14" borderId="9" xfId="1" applyNumberFormat="1" applyFont="1" applyFill="1" applyBorder="1" applyAlignment="1">
      <alignment horizontal="right" vertical="center" wrapText="1" readingOrder="1"/>
    </xf>
    <xf numFmtId="0" fontId="27" fillId="0" borderId="0" xfId="0" applyFont="1" applyFill="1" applyBorder="1" applyAlignment="1"/>
    <xf numFmtId="0" fontId="27" fillId="0" borderId="0" xfId="1" applyNumberFormat="1" applyFont="1" applyFill="1" applyBorder="1" applyAlignment="1">
      <alignment vertical="top" wrapText="1"/>
    </xf>
    <xf numFmtId="164" fontId="28" fillId="6" borderId="0" xfId="1" applyNumberFormat="1" applyFont="1" applyFill="1" applyBorder="1" applyAlignment="1">
      <alignment horizontal="right" vertical="center" wrapText="1" readingOrder="1"/>
    </xf>
    <xf numFmtId="164" fontId="28" fillId="6" borderId="8" xfId="1" applyNumberFormat="1" applyFont="1" applyFill="1" applyBorder="1" applyAlignment="1">
      <alignment vertical="center" wrapText="1" readingOrder="1"/>
    </xf>
    <xf numFmtId="0" fontId="28" fillId="15" borderId="0" xfId="1" applyNumberFormat="1" applyFont="1" applyFill="1" applyBorder="1" applyAlignment="1">
      <alignment horizontal="left" vertical="center" wrapText="1" readingOrder="1"/>
    </xf>
    <xf numFmtId="164" fontId="28" fillId="15" borderId="0" xfId="1" applyNumberFormat="1" applyFont="1" applyFill="1" applyBorder="1" applyAlignment="1">
      <alignment horizontal="right" vertical="center" wrapText="1" readingOrder="1"/>
    </xf>
    <xf numFmtId="164" fontId="28" fillId="15" borderId="0" xfId="1" applyNumberFormat="1" applyFont="1" applyFill="1" applyBorder="1" applyAlignment="1">
      <alignment vertical="center" wrapText="1" readingOrder="1"/>
    </xf>
    <xf numFmtId="0" fontId="28" fillId="16" borderId="0" xfId="1" applyNumberFormat="1" applyFont="1" applyFill="1" applyBorder="1" applyAlignment="1">
      <alignment horizontal="left" vertical="center" wrapText="1" readingOrder="1"/>
    </xf>
    <xf numFmtId="164" fontId="28" fillId="16" borderId="0" xfId="1" applyNumberFormat="1" applyFont="1" applyFill="1" applyBorder="1" applyAlignment="1">
      <alignment horizontal="right" vertical="center" wrapText="1" readingOrder="1"/>
    </xf>
    <xf numFmtId="164" fontId="28" fillId="16" borderId="0" xfId="1" applyNumberFormat="1" applyFont="1" applyFill="1" applyBorder="1" applyAlignment="1">
      <alignment vertical="center" wrapText="1" readingOrder="1"/>
    </xf>
    <xf numFmtId="0" fontId="28" fillId="17" borderId="0" xfId="1" applyNumberFormat="1" applyFont="1" applyFill="1" applyBorder="1" applyAlignment="1">
      <alignment horizontal="left" vertical="center" wrapText="1" readingOrder="1"/>
    </xf>
    <xf numFmtId="164" fontId="28" fillId="17" borderId="0" xfId="1" applyNumberFormat="1" applyFont="1" applyFill="1" applyBorder="1" applyAlignment="1">
      <alignment horizontal="right" vertical="center" wrapText="1" readingOrder="1"/>
    </xf>
    <xf numFmtId="164" fontId="28" fillId="17" borderId="0" xfId="1" applyNumberFormat="1" applyFont="1" applyFill="1" applyBorder="1" applyAlignment="1">
      <alignment vertical="center" wrapText="1" readingOrder="1"/>
    </xf>
    <xf numFmtId="0" fontId="24" fillId="18" borderId="0" xfId="1" applyNumberFormat="1" applyFont="1" applyFill="1" applyBorder="1" applyAlignment="1">
      <alignment horizontal="left" vertical="center" wrapText="1" readingOrder="1"/>
    </xf>
    <xf numFmtId="164" fontId="24" fillId="18" borderId="0" xfId="1" applyNumberFormat="1" applyFont="1" applyFill="1" applyBorder="1" applyAlignment="1">
      <alignment horizontal="right" vertical="center" wrapText="1" readingOrder="1"/>
    </xf>
    <xf numFmtId="164" fontId="24" fillId="18" borderId="0" xfId="1" applyNumberFormat="1" applyFont="1" applyFill="1" applyBorder="1" applyAlignment="1">
      <alignment vertical="center" wrapText="1" readingOrder="1"/>
    </xf>
    <xf numFmtId="0" fontId="24" fillId="19" borderId="0" xfId="1" applyNumberFormat="1" applyFont="1" applyFill="1" applyBorder="1" applyAlignment="1">
      <alignment horizontal="left" vertical="center" wrapText="1" readingOrder="1"/>
    </xf>
    <xf numFmtId="164" fontId="24" fillId="19" borderId="0" xfId="1" applyNumberFormat="1" applyFont="1" applyFill="1" applyBorder="1" applyAlignment="1">
      <alignment horizontal="right" vertical="center" wrapText="1" readingOrder="1"/>
    </xf>
    <xf numFmtId="164" fontId="24" fillId="19" borderId="0" xfId="1" applyNumberFormat="1" applyFont="1" applyFill="1" applyBorder="1" applyAlignment="1">
      <alignment vertical="center" wrapText="1" readingOrder="1"/>
    </xf>
    <xf numFmtId="0" fontId="24" fillId="20" borderId="0" xfId="1" applyNumberFormat="1" applyFont="1" applyFill="1" applyBorder="1" applyAlignment="1">
      <alignment horizontal="left" vertical="center" wrapText="1" readingOrder="1"/>
    </xf>
    <xf numFmtId="164" fontId="24" fillId="20" borderId="0" xfId="1" applyNumberFormat="1" applyFont="1" applyFill="1" applyBorder="1" applyAlignment="1">
      <alignment horizontal="right" vertical="center" wrapText="1" readingOrder="1"/>
    </xf>
    <xf numFmtId="164" fontId="24" fillId="20" borderId="0" xfId="1" applyNumberFormat="1" applyFont="1" applyFill="1" applyBorder="1" applyAlignment="1">
      <alignment vertical="center" wrapText="1" readingOrder="1"/>
    </xf>
    <xf numFmtId="0" fontId="24" fillId="7" borderId="0" xfId="1" applyNumberFormat="1" applyFont="1" applyFill="1" applyBorder="1" applyAlignment="1">
      <alignment horizontal="left" vertical="center" wrapText="1" readingOrder="1"/>
    </xf>
    <xf numFmtId="164" fontId="24" fillId="7" borderId="0" xfId="1" applyNumberFormat="1" applyFont="1" applyFill="1" applyBorder="1" applyAlignment="1">
      <alignment horizontal="right" vertical="center" wrapText="1" readingOrder="1"/>
    </xf>
    <xf numFmtId="164" fontId="24" fillId="7" borderId="0" xfId="1" applyNumberFormat="1" applyFont="1" applyFill="1" applyBorder="1" applyAlignment="1">
      <alignment vertical="center" wrapText="1" readingOrder="1"/>
    </xf>
    <xf numFmtId="0" fontId="24" fillId="21" borderId="0" xfId="1" applyNumberFormat="1" applyFont="1" applyFill="1" applyBorder="1" applyAlignment="1">
      <alignment horizontal="left" vertical="center" wrapText="1" readingOrder="1"/>
    </xf>
    <xf numFmtId="164" fontId="24" fillId="21" borderId="0" xfId="1" applyNumberFormat="1" applyFont="1" applyFill="1" applyBorder="1" applyAlignment="1">
      <alignment horizontal="right" vertical="center" wrapText="1" readingOrder="1"/>
    </xf>
    <xf numFmtId="164" fontId="24" fillId="21" borderId="0" xfId="1" applyNumberFormat="1" applyFont="1" applyFill="1" applyBorder="1" applyAlignment="1">
      <alignment vertical="center" wrapText="1" readingOrder="1"/>
    </xf>
    <xf numFmtId="0" fontId="24" fillId="0" borderId="0" xfId="1" applyNumberFormat="1" applyFont="1" applyFill="1" applyBorder="1" applyAlignment="1">
      <alignment horizontal="left" vertical="center" wrapText="1" readingOrder="1"/>
    </xf>
    <xf numFmtId="164" fontId="24" fillId="0" borderId="0" xfId="1" applyNumberFormat="1" applyFont="1" applyFill="1" applyBorder="1" applyAlignment="1">
      <alignment horizontal="right" vertical="center" wrapText="1" readingOrder="1"/>
    </xf>
    <xf numFmtId="164" fontId="24" fillId="0" borderId="0" xfId="1" applyNumberFormat="1" applyFont="1" applyFill="1" applyBorder="1" applyAlignment="1">
      <alignment vertical="center" wrapText="1" readingOrder="1"/>
    </xf>
    <xf numFmtId="0" fontId="25" fillId="0" borderId="0" xfId="1" applyNumberFormat="1" applyFont="1" applyFill="1" applyBorder="1" applyAlignment="1">
      <alignment horizontal="left" vertical="center" wrapText="1" readingOrder="1"/>
    </xf>
    <xf numFmtId="164" fontId="25" fillId="0" borderId="0" xfId="1" applyNumberFormat="1" applyFont="1" applyFill="1" applyBorder="1" applyAlignment="1">
      <alignment horizontal="right" vertical="center" wrapText="1" readingOrder="1"/>
    </xf>
    <xf numFmtId="164" fontId="25" fillId="0" borderId="0" xfId="1" applyNumberFormat="1" applyFont="1" applyFill="1" applyBorder="1" applyAlignment="1">
      <alignment vertical="center" wrapText="1" readingOrder="1"/>
    </xf>
    <xf numFmtId="0" fontId="0" fillId="0" borderId="0" xfId="0" applyFont="1"/>
    <xf numFmtId="0" fontId="6" fillId="0" borderId="3" xfId="2" applyNumberFormat="1" applyFont="1" applyBorder="1" applyAlignment="1">
      <alignment horizontal="right"/>
    </xf>
    <xf numFmtId="2" fontId="6" fillId="0" borderId="3" xfId="2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3" xfId="0" quotePrefix="1" applyNumberFormat="1" applyFont="1" applyBorder="1" applyAlignment="1">
      <alignment horizontal="center" wrapText="1"/>
    </xf>
    <xf numFmtId="0" fontId="25" fillId="0" borderId="0" xfId="1" applyNumberFormat="1" applyFont="1" applyFill="1" applyBorder="1" applyAlignment="1">
      <alignment vertical="center" wrapText="1" readingOrder="1"/>
    </xf>
    <xf numFmtId="0" fontId="23" fillId="0" borderId="0" xfId="0" applyFont="1" applyFill="1" applyBorder="1"/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21" fillId="9" borderId="7" xfId="1" applyNumberFormat="1" applyFont="1" applyFill="1" applyBorder="1" applyAlignment="1">
      <alignment vertical="center" wrapText="1" readingOrder="1"/>
    </xf>
    <xf numFmtId="0" fontId="21" fillId="9" borderId="7" xfId="1" applyNumberFormat="1" applyFont="1" applyFill="1" applyBorder="1" applyAlignment="1">
      <alignment horizontal="right" vertical="center" wrapText="1" readingOrder="1"/>
    </xf>
    <xf numFmtId="0" fontId="25" fillId="12" borderId="9" xfId="1" applyNumberFormat="1" applyFont="1" applyFill="1" applyBorder="1" applyAlignment="1">
      <alignment vertical="center" wrapText="1" readingOrder="1"/>
    </xf>
    <xf numFmtId="0" fontId="23" fillId="2" borderId="9" xfId="0" applyFont="1" applyFill="1" applyBorder="1"/>
    <xf numFmtId="0" fontId="11" fillId="11" borderId="0" xfId="1" applyNumberFormat="1" applyFont="1" applyFill="1" applyBorder="1" applyAlignment="1">
      <alignment vertical="center" wrapText="1" readingOrder="1"/>
    </xf>
    <xf numFmtId="4" fontId="6" fillId="4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4" fillId="0" borderId="9" xfId="1" applyNumberFormat="1" applyFont="1" applyFill="1" applyBorder="1" applyAlignment="1">
      <alignment vertical="center" wrapText="1" readingOrder="1"/>
    </xf>
    <xf numFmtId="0" fontId="23" fillId="0" borderId="9" xfId="0" applyFont="1" applyFill="1" applyBorder="1"/>
    <xf numFmtId="164" fontId="24" fillId="0" borderId="10" xfId="1" applyNumberFormat="1" applyFont="1" applyFill="1" applyBorder="1" applyAlignment="1">
      <alignment horizontal="right" vertical="center" wrapText="1" readingOrder="1"/>
    </xf>
    <xf numFmtId="0" fontId="23" fillId="0" borderId="11" xfId="0" applyFont="1" applyFill="1" applyBorder="1"/>
    <xf numFmtId="0" fontId="25" fillId="12" borderId="9" xfId="1" applyNumberFormat="1" applyFont="1" applyFill="1" applyBorder="1" applyAlignment="1">
      <alignment vertical="center" wrapText="1" readingOrder="1"/>
    </xf>
    <xf numFmtId="0" fontId="23" fillId="2" borderId="9" xfId="0" applyFont="1" applyFill="1" applyBorder="1"/>
    <xf numFmtId="164" fontId="25" fillId="12" borderId="10" xfId="1" applyNumberFormat="1" applyFont="1" applyFill="1" applyBorder="1" applyAlignment="1">
      <alignment horizontal="right" vertical="center" wrapText="1" readingOrder="1"/>
    </xf>
    <xf numFmtId="0" fontId="23" fillId="2" borderId="11" xfId="0" applyFont="1" applyFill="1" applyBorder="1"/>
    <xf numFmtId="164" fontId="24" fillId="8" borderId="0" xfId="1" applyNumberFormat="1" applyFont="1" applyFill="1" applyBorder="1" applyAlignment="1">
      <alignment horizontal="right" vertical="center" wrapText="1" readingOrder="1"/>
    </xf>
    <xf numFmtId="0" fontId="17" fillId="5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1" fillId="11" borderId="0" xfId="1" applyNumberFormat="1" applyFont="1" applyFill="1" applyBorder="1" applyAlignment="1">
      <alignment vertical="center" wrapText="1" readingOrder="1"/>
    </xf>
    <xf numFmtId="0" fontId="23" fillId="10" borderId="0" xfId="0" applyFont="1" applyFill="1" applyBorder="1"/>
    <xf numFmtId="164" fontId="11" fillId="11" borderId="8" xfId="1" applyNumberFormat="1" applyFont="1" applyFill="1" applyBorder="1" applyAlignment="1">
      <alignment horizontal="right" vertical="center" wrapText="1" readingOrder="1"/>
    </xf>
    <xf numFmtId="0" fontId="23" fillId="10" borderId="8" xfId="0" applyFont="1" applyFill="1" applyBorder="1"/>
    <xf numFmtId="0" fontId="21" fillId="9" borderId="7" xfId="1" applyNumberFormat="1" applyFont="1" applyFill="1" applyBorder="1" applyAlignment="1">
      <alignment vertical="center" wrapText="1" readingOrder="1"/>
    </xf>
    <xf numFmtId="0" fontId="22" fillId="9" borderId="7" xfId="1" applyNumberFormat="1" applyFont="1" applyFill="1" applyBorder="1" applyAlignment="1">
      <alignment vertical="top" wrapText="1"/>
    </xf>
    <xf numFmtId="0" fontId="21" fillId="9" borderId="7" xfId="1" applyNumberFormat="1" applyFont="1" applyFill="1" applyBorder="1" applyAlignment="1">
      <alignment horizontal="right" vertical="center" wrapText="1" readingOrder="1"/>
    </xf>
    <xf numFmtId="0" fontId="24" fillId="8" borderId="0" xfId="1" applyNumberFormat="1" applyFont="1" applyFill="1" applyBorder="1" applyAlignment="1">
      <alignment vertical="center" wrapText="1" readingOrder="1"/>
    </xf>
    <xf numFmtId="0" fontId="23" fillId="8" borderId="0" xfId="0" applyFont="1" applyFill="1" applyBorder="1"/>
    <xf numFmtId="164" fontId="24" fillId="8" borderId="12" xfId="1" applyNumberFormat="1" applyFont="1" applyFill="1" applyBorder="1" applyAlignment="1">
      <alignment horizontal="right" vertical="center" wrapText="1" readingOrder="1"/>
    </xf>
    <xf numFmtId="0" fontId="23" fillId="8" borderId="12" xfId="0" applyFont="1" applyFill="1" applyBorder="1"/>
    <xf numFmtId="0" fontId="24" fillId="13" borderId="0" xfId="1" applyNumberFormat="1" applyFont="1" applyFill="1" applyBorder="1" applyAlignment="1">
      <alignment vertical="center" wrapText="1" readingOrder="1"/>
    </xf>
    <xf numFmtId="0" fontId="25" fillId="14" borderId="9" xfId="1" applyNumberFormat="1" applyFont="1" applyFill="1" applyBorder="1" applyAlignment="1">
      <alignment vertical="center" wrapText="1" readingOrder="1"/>
    </xf>
    <xf numFmtId="0" fontId="25" fillId="0" borderId="0" xfId="1" applyNumberFormat="1" applyFont="1" applyFill="1" applyBorder="1" applyAlignment="1">
      <alignment vertical="center" wrapText="1" readingOrder="1"/>
    </xf>
    <xf numFmtId="0" fontId="23" fillId="0" borderId="0" xfId="0" applyFont="1" applyFill="1" applyBorder="1"/>
    <xf numFmtId="0" fontId="24" fillId="21" borderId="0" xfId="1" applyNumberFormat="1" applyFont="1" applyFill="1" applyBorder="1" applyAlignment="1">
      <alignment vertical="center" wrapText="1" readingOrder="1"/>
    </xf>
    <xf numFmtId="0" fontId="24" fillId="0" borderId="0" xfId="1" applyNumberFormat="1" applyFont="1" applyFill="1" applyBorder="1" applyAlignment="1">
      <alignment vertical="center" wrapText="1" readingOrder="1"/>
    </xf>
    <xf numFmtId="0" fontId="24" fillId="7" borderId="0" xfId="1" applyNumberFormat="1" applyFont="1" applyFill="1" applyBorder="1" applyAlignment="1">
      <alignment vertical="center" wrapText="1" readingOrder="1"/>
    </xf>
    <xf numFmtId="0" fontId="24" fillId="20" borderId="0" xfId="1" applyNumberFormat="1" applyFont="1" applyFill="1" applyBorder="1" applyAlignment="1">
      <alignment vertical="center" wrapText="1" readingOrder="1"/>
    </xf>
    <xf numFmtId="0" fontId="28" fillId="17" borderId="0" xfId="1" applyNumberFormat="1" applyFont="1" applyFill="1" applyBorder="1" applyAlignment="1">
      <alignment vertical="center" wrapText="1" readingOrder="1"/>
    </xf>
    <xf numFmtId="0" fontId="24" fillId="18" borderId="0" xfId="1" applyNumberFormat="1" applyFont="1" applyFill="1" applyBorder="1" applyAlignment="1">
      <alignment vertical="center" wrapText="1" readingOrder="1"/>
    </xf>
    <xf numFmtId="0" fontId="24" fillId="19" borderId="0" xfId="1" applyNumberFormat="1" applyFont="1" applyFill="1" applyBorder="1" applyAlignment="1">
      <alignment vertical="center" wrapText="1" readingOrder="1"/>
    </xf>
    <xf numFmtId="0" fontId="28" fillId="6" borderId="8" xfId="1" applyNumberFormat="1" applyFont="1" applyFill="1" applyBorder="1" applyAlignment="1">
      <alignment horizontal="left" vertical="center" wrapText="1" readingOrder="1"/>
    </xf>
    <xf numFmtId="0" fontId="28" fillId="15" borderId="0" xfId="1" applyNumberFormat="1" applyFont="1" applyFill="1" applyBorder="1" applyAlignment="1">
      <alignment vertical="center" wrapText="1" readingOrder="1"/>
    </xf>
    <xf numFmtId="0" fontId="28" fillId="16" borderId="0" xfId="1" applyNumberFormat="1" applyFont="1" applyFill="1" applyBorder="1" applyAlignment="1">
      <alignment vertical="center" wrapText="1" readingOrder="1"/>
    </xf>
    <xf numFmtId="0" fontId="21" fillId="9" borderId="7" xfId="1" applyNumberFormat="1" applyFont="1" applyFill="1" applyBorder="1" applyAlignment="1">
      <alignment horizontal="center" vertical="center" wrapText="1" readingOrder="1"/>
    </xf>
    <xf numFmtId="0" fontId="25" fillId="12" borderId="0" xfId="1" applyNumberFormat="1" applyFont="1" applyFill="1" applyBorder="1" applyAlignment="1">
      <alignment horizontal="left" vertical="center" wrapText="1" readingOrder="1"/>
    </xf>
    <xf numFmtId="0" fontId="25" fillId="12" borderId="0" xfId="1" applyNumberFormat="1" applyFont="1" applyFill="1" applyBorder="1" applyAlignment="1">
      <alignment vertical="center" wrapText="1" readingOrder="1"/>
    </xf>
    <xf numFmtId="0" fontId="23" fillId="2" borderId="0" xfId="0" applyFont="1" applyFill="1" applyBorder="1"/>
  </cellXfs>
  <cellStyles count="3">
    <cellStyle name="Normal" xfId="1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A38" sqref="A38:XFD38"/>
    </sheetView>
  </sheetViews>
  <sheetFormatPr defaultRowHeight="15" x14ac:dyDescent="0.25"/>
  <cols>
    <col min="1" max="2" width="14.28515625" customWidth="1"/>
    <col min="3" max="3" width="45.5703125" customWidth="1"/>
    <col min="4" max="4" width="17.28515625" style="47" customWidth="1"/>
    <col min="5" max="5" width="23.140625" style="58" customWidth="1"/>
    <col min="6" max="6" width="15.42578125" style="68" customWidth="1"/>
    <col min="7" max="7" width="24" style="58" customWidth="1"/>
  </cols>
  <sheetData>
    <row r="1" spans="1:7" s="77" customFormat="1" ht="15.75" x14ac:dyDescent="0.25">
      <c r="C1" s="77" t="s">
        <v>46</v>
      </c>
      <c r="D1" s="78"/>
      <c r="E1" s="78"/>
      <c r="F1" s="79"/>
      <c r="G1" s="78"/>
    </row>
    <row r="2" spans="1:7" s="77" customFormat="1" ht="16.5" thickBot="1" x14ac:dyDescent="0.3">
      <c r="A2" s="77" t="s">
        <v>47</v>
      </c>
      <c r="C2" s="94" t="s">
        <v>54</v>
      </c>
      <c r="D2" s="86"/>
      <c r="E2" s="86"/>
      <c r="F2" s="79"/>
      <c r="G2" s="78"/>
    </row>
    <row r="3" spans="1:7" s="91" customFormat="1" ht="15.75" x14ac:dyDescent="0.25">
      <c r="D3" s="92"/>
      <c r="E3" s="92"/>
      <c r="F3" s="93"/>
      <c r="G3" s="92"/>
    </row>
    <row r="4" spans="1:7" ht="50.25" customHeight="1" x14ac:dyDescent="0.25">
      <c r="A4" s="181" t="s">
        <v>115</v>
      </c>
      <c r="B4" s="181"/>
      <c r="C4" s="181"/>
      <c r="D4" s="181"/>
      <c r="E4" s="181"/>
      <c r="F4" s="181"/>
      <c r="G4" s="181"/>
    </row>
    <row r="5" spans="1:7" ht="18" customHeight="1" x14ac:dyDescent="0.25">
      <c r="A5" s="3"/>
      <c r="B5" s="3"/>
      <c r="C5" s="3"/>
      <c r="D5" s="39"/>
      <c r="E5" s="39"/>
      <c r="F5" s="59"/>
      <c r="G5" s="39"/>
    </row>
    <row r="6" spans="1:7" ht="15.75" x14ac:dyDescent="0.25">
      <c r="A6" s="181" t="s">
        <v>26</v>
      </c>
      <c r="B6" s="181"/>
      <c r="C6" s="181"/>
      <c r="D6" s="181"/>
      <c r="E6" s="181"/>
      <c r="F6" s="181"/>
      <c r="G6" s="183"/>
    </row>
    <row r="7" spans="1:7" ht="18" x14ac:dyDescent="0.25">
      <c r="A7" s="3"/>
      <c r="B7" s="3"/>
      <c r="C7" s="3"/>
      <c r="D7" s="39"/>
      <c r="E7" s="39"/>
      <c r="F7" s="59"/>
      <c r="G7" s="48"/>
    </row>
    <row r="8" spans="1:7" ht="18" customHeight="1" x14ac:dyDescent="0.25">
      <c r="A8" s="181" t="s">
        <v>32</v>
      </c>
      <c r="B8" s="182"/>
      <c r="C8" s="182"/>
      <c r="D8" s="182"/>
      <c r="E8" s="182"/>
      <c r="F8" s="182"/>
      <c r="G8" s="182"/>
    </row>
    <row r="9" spans="1:7" ht="18" x14ac:dyDescent="0.25">
      <c r="A9" s="1"/>
      <c r="B9" s="2"/>
      <c r="C9" s="2"/>
      <c r="D9" s="40"/>
      <c r="E9" s="49"/>
      <c r="F9" s="60"/>
      <c r="G9" s="50" t="s">
        <v>122</v>
      </c>
    </row>
    <row r="10" spans="1:7" ht="15" customHeight="1" x14ac:dyDescent="0.25">
      <c r="A10" s="21"/>
      <c r="B10" s="22"/>
      <c r="C10" s="22"/>
      <c r="D10" s="169" t="s">
        <v>50</v>
      </c>
      <c r="E10" s="168" t="s">
        <v>43</v>
      </c>
      <c r="F10" s="61" t="s">
        <v>45</v>
      </c>
      <c r="G10" s="41" t="s">
        <v>44</v>
      </c>
    </row>
    <row r="11" spans="1:7" x14ac:dyDescent="0.25">
      <c r="A11" s="21"/>
      <c r="B11" s="22"/>
      <c r="C11" s="22"/>
      <c r="D11" s="41" t="s">
        <v>41</v>
      </c>
      <c r="E11" s="41" t="s">
        <v>41</v>
      </c>
      <c r="F11" s="61" t="s">
        <v>42</v>
      </c>
      <c r="G11" s="41" t="s">
        <v>41</v>
      </c>
    </row>
    <row r="12" spans="1:7" ht="15" customHeight="1" x14ac:dyDescent="0.25">
      <c r="A12" s="33" t="s">
        <v>0</v>
      </c>
      <c r="B12" s="27"/>
      <c r="C12" s="27"/>
      <c r="D12" s="42">
        <f>D13+D14</f>
        <v>304295</v>
      </c>
      <c r="E12" s="42">
        <f t="shared" ref="E12:G12" si="0">E13+E14</f>
        <v>130000</v>
      </c>
      <c r="F12" s="42">
        <v>42.72</v>
      </c>
      <c r="G12" s="42">
        <f t="shared" si="0"/>
        <v>434295</v>
      </c>
    </row>
    <row r="13" spans="1:7" ht="15" customHeight="1" x14ac:dyDescent="0.25">
      <c r="A13" s="34" t="s">
        <v>1</v>
      </c>
      <c r="B13" s="26"/>
      <c r="C13" s="26"/>
      <c r="D13" s="44">
        <v>304295</v>
      </c>
      <c r="E13" s="52">
        <v>130000</v>
      </c>
      <c r="F13" s="166">
        <v>42.72</v>
      </c>
      <c r="G13" s="52">
        <v>434295</v>
      </c>
    </row>
    <row r="14" spans="1:7" x14ac:dyDescent="0.25">
      <c r="A14" s="32" t="s">
        <v>2</v>
      </c>
      <c r="B14" s="28"/>
      <c r="C14" s="28"/>
      <c r="D14" s="45">
        <v>0</v>
      </c>
      <c r="E14" s="52">
        <v>0</v>
      </c>
      <c r="F14" s="165">
        <v>0</v>
      </c>
      <c r="G14" s="52">
        <v>0</v>
      </c>
    </row>
    <row r="15" spans="1:7" x14ac:dyDescent="0.25">
      <c r="A15" s="24" t="s">
        <v>3</v>
      </c>
      <c r="B15" s="25"/>
      <c r="C15" s="25"/>
      <c r="D15" s="43">
        <f>D16+D17</f>
        <v>304295</v>
      </c>
      <c r="E15" s="43">
        <f t="shared" ref="E15:G15" si="1">E16+E17</f>
        <v>130000</v>
      </c>
      <c r="F15" s="43">
        <v>42.72</v>
      </c>
      <c r="G15" s="43">
        <f t="shared" si="1"/>
        <v>434295</v>
      </c>
    </row>
    <row r="16" spans="1:7" ht="15" customHeight="1" x14ac:dyDescent="0.25">
      <c r="A16" s="32" t="s">
        <v>4</v>
      </c>
      <c r="B16" s="26"/>
      <c r="C16" s="26"/>
      <c r="D16" s="44">
        <v>303395</v>
      </c>
      <c r="E16" s="52">
        <v>129900</v>
      </c>
      <c r="F16" s="167">
        <v>11.11</v>
      </c>
      <c r="G16" s="52">
        <v>433295</v>
      </c>
    </row>
    <row r="17" spans="1:7" x14ac:dyDescent="0.25">
      <c r="A17" s="32" t="s">
        <v>5</v>
      </c>
      <c r="B17" s="28"/>
      <c r="C17" s="28"/>
      <c r="D17" s="45">
        <v>900</v>
      </c>
      <c r="E17" s="52">
        <v>100</v>
      </c>
      <c r="F17" s="167">
        <v>42.82</v>
      </c>
      <c r="G17" s="52">
        <v>1000</v>
      </c>
    </row>
    <row r="18" spans="1:7" ht="15" customHeight="1" x14ac:dyDescent="0.25">
      <c r="A18" s="35" t="s">
        <v>6</v>
      </c>
      <c r="B18" s="27"/>
      <c r="C18" s="27"/>
      <c r="D18" s="42">
        <f>D12-D15</f>
        <v>0</v>
      </c>
      <c r="E18" s="42">
        <f t="shared" ref="E18:G18" si="2">E12-E15</f>
        <v>0</v>
      </c>
      <c r="F18" s="42"/>
      <c r="G18" s="42">
        <f t="shared" si="2"/>
        <v>0</v>
      </c>
    </row>
    <row r="19" spans="1:7" ht="18" x14ac:dyDescent="0.25">
      <c r="A19" s="3"/>
      <c r="B19" s="5"/>
      <c r="C19" s="5"/>
      <c r="D19" s="39"/>
      <c r="E19" s="53"/>
      <c r="F19" s="64"/>
      <c r="G19" s="54"/>
    </row>
    <row r="20" spans="1:7" ht="18" customHeight="1" x14ac:dyDescent="0.25">
      <c r="A20" s="181" t="s">
        <v>33</v>
      </c>
      <c r="B20" s="182"/>
      <c r="C20" s="182"/>
      <c r="D20" s="182"/>
      <c r="E20" s="182"/>
      <c r="F20" s="182"/>
      <c r="G20" s="182"/>
    </row>
    <row r="21" spans="1:7" ht="18" x14ac:dyDescent="0.25">
      <c r="A21" s="3"/>
      <c r="B21" s="5"/>
      <c r="C21" s="5"/>
      <c r="D21" s="39"/>
      <c r="E21" s="53"/>
      <c r="F21" s="64"/>
      <c r="G21" s="54"/>
    </row>
    <row r="22" spans="1:7" ht="15" customHeight="1" x14ac:dyDescent="0.25">
      <c r="A22" s="69"/>
      <c r="B22" s="23"/>
      <c r="C22" s="23"/>
      <c r="D22" s="169" t="s">
        <v>50</v>
      </c>
      <c r="E22" s="168" t="s">
        <v>43</v>
      </c>
      <c r="F22" s="61" t="s">
        <v>45</v>
      </c>
      <c r="G22" s="41" t="s">
        <v>44</v>
      </c>
    </row>
    <row r="23" spans="1:7" x14ac:dyDescent="0.25">
      <c r="A23" s="69"/>
      <c r="B23" s="23"/>
      <c r="C23" s="23"/>
      <c r="D23" s="41" t="s">
        <v>41</v>
      </c>
      <c r="E23" s="41" t="s">
        <v>41</v>
      </c>
      <c r="F23" s="61" t="s">
        <v>42</v>
      </c>
      <c r="G23" s="41" t="s">
        <v>41</v>
      </c>
    </row>
    <row r="24" spans="1:7" ht="15.75" customHeight="1" x14ac:dyDescent="0.25">
      <c r="A24" s="34" t="s">
        <v>8</v>
      </c>
      <c r="B24" s="70"/>
      <c r="C24" s="70"/>
      <c r="D24" s="38">
        <v>0</v>
      </c>
      <c r="E24" s="52">
        <v>0</v>
      </c>
      <c r="F24" s="63"/>
      <c r="G24" s="52">
        <v>0</v>
      </c>
    </row>
    <row r="25" spans="1:7" ht="15" customHeight="1" x14ac:dyDescent="0.25">
      <c r="A25" s="34" t="s">
        <v>9</v>
      </c>
      <c r="B25" s="28"/>
      <c r="C25" s="28"/>
      <c r="D25" s="37">
        <v>0</v>
      </c>
      <c r="E25" s="52">
        <v>0</v>
      </c>
      <c r="F25" s="63"/>
      <c r="G25" s="52">
        <v>0</v>
      </c>
    </row>
    <row r="26" spans="1:7" ht="15" customHeight="1" x14ac:dyDescent="0.25">
      <c r="A26" s="35" t="s">
        <v>10</v>
      </c>
      <c r="B26" s="25"/>
      <c r="C26" s="25"/>
      <c r="D26" s="36">
        <v>0</v>
      </c>
      <c r="E26" s="51">
        <v>0</v>
      </c>
      <c r="F26" s="62"/>
      <c r="G26" s="51">
        <v>0</v>
      </c>
    </row>
    <row r="27" spans="1:7" ht="18" x14ac:dyDescent="0.25">
      <c r="A27" s="18"/>
      <c r="B27" s="5"/>
      <c r="C27" s="5"/>
      <c r="D27" s="39"/>
      <c r="E27" s="53"/>
      <c r="F27" s="64"/>
      <c r="G27" s="54"/>
    </row>
    <row r="28" spans="1:7" ht="18" customHeight="1" x14ac:dyDescent="0.25">
      <c r="A28" s="181" t="s">
        <v>38</v>
      </c>
      <c r="B28" s="182"/>
      <c r="C28" s="182"/>
      <c r="D28" s="182"/>
      <c r="E28" s="182"/>
      <c r="F28" s="182"/>
      <c r="G28" s="182"/>
    </row>
    <row r="29" spans="1:7" ht="18" x14ac:dyDescent="0.25">
      <c r="A29" s="18"/>
      <c r="B29" s="5"/>
      <c r="C29" s="5"/>
      <c r="D29" s="39"/>
      <c r="E29" s="53"/>
      <c r="F29" s="64"/>
      <c r="G29" s="54"/>
    </row>
    <row r="30" spans="1:7" ht="15" customHeight="1" x14ac:dyDescent="0.25">
      <c r="A30" s="69"/>
      <c r="B30" s="23"/>
      <c r="C30" s="23"/>
      <c r="D30" s="169" t="s">
        <v>50</v>
      </c>
      <c r="E30" s="168" t="s">
        <v>43</v>
      </c>
      <c r="F30" s="61" t="s">
        <v>45</v>
      </c>
      <c r="G30" s="41" t="s">
        <v>44</v>
      </c>
    </row>
    <row r="31" spans="1:7" x14ac:dyDescent="0.25">
      <c r="A31" s="69"/>
      <c r="B31" s="23"/>
      <c r="C31" s="23"/>
      <c r="D31" s="41" t="s">
        <v>41</v>
      </c>
      <c r="E31" s="41" t="s">
        <v>41</v>
      </c>
      <c r="F31" s="61" t="s">
        <v>42</v>
      </c>
      <c r="G31" s="41" t="s">
        <v>41</v>
      </c>
    </row>
    <row r="32" spans="1:7" x14ac:dyDescent="0.25">
      <c r="A32" s="71" t="s">
        <v>34</v>
      </c>
      <c r="B32" s="72"/>
      <c r="C32" s="72"/>
      <c r="D32" s="75">
        <v>0</v>
      </c>
      <c r="E32" s="55">
        <v>0</v>
      </c>
      <c r="F32" s="65">
        <v>1</v>
      </c>
      <c r="G32" s="179">
        <v>0</v>
      </c>
    </row>
    <row r="33" spans="1:7" ht="30" customHeight="1" x14ac:dyDescent="0.25">
      <c r="A33" s="73" t="s">
        <v>7</v>
      </c>
      <c r="B33" s="74"/>
      <c r="C33" s="74"/>
      <c r="D33" s="76">
        <v>0</v>
      </c>
      <c r="E33" s="56">
        <v>0</v>
      </c>
      <c r="F33" s="66">
        <v>1</v>
      </c>
      <c r="G33" s="180">
        <v>0</v>
      </c>
    </row>
    <row r="36" spans="1:7" ht="15" customHeight="1" x14ac:dyDescent="0.25">
      <c r="A36" s="32" t="s">
        <v>11</v>
      </c>
      <c r="B36" s="28"/>
      <c r="C36" s="28"/>
      <c r="D36" s="37"/>
      <c r="E36" s="52"/>
      <c r="F36" s="63"/>
      <c r="G36" s="52"/>
    </row>
    <row r="37" spans="1:7" ht="11.25" customHeight="1" x14ac:dyDescent="0.25">
      <c r="A37" s="14"/>
      <c r="B37" s="15"/>
      <c r="C37" s="15"/>
      <c r="D37" s="46"/>
      <c r="E37" s="57"/>
      <c r="F37" s="67"/>
      <c r="G37" s="57"/>
    </row>
    <row r="38" spans="1:7" x14ac:dyDescent="0.25">
      <c r="A38" s="184"/>
      <c r="B38" s="185"/>
      <c r="C38" s="185"/>
      <c r="D38" s="185"/>
      <c r="E38" s="185"/>
      <c r="F38" s="185"/>
      <c r="G38" s="185"/>
    </row>
    <row r="39" spans="1:7" ht="8.25" customHeight="1" x14ac:dyDescent="0.25"/>
    <row r="40" spans="1:7" ht="29.25" customHeight="1" x14ac:dyDescent="0.25">
      <c r="A40" s="184" t="s">
        <v>35</v>
      </c>
      <c r="B40" s="185"/>
      <c r="C40" s="185"/>
      <c r="D40" s="185"/>
      <c r="E40" s="185"/>
      <c r="F40" s="185"/>
      <c r="G40" s="185"/>
    </row>
    <row r="41" spans="1:7" ht="8.25" customHeight="1" x14ac:dyDescent="0.25"/>
    <row r="42" spans="1:7" x14ac:dyDescent="0.25">
      <c r="A42" s="184" t="s">
        <v>49</v>
      </c>
      <c r="B42" s="185"/>
      <c r="C42" s="185"/>
      <c r="D42" s="185"/>
      <c r="E42" s="185"/>
      <c r="F42" s="185"/>
      <c r="G42" s="185"/>
    </row>
  </sheetData>
  <mergeCells count="8">
    <mergeCell ref="A8:G8"/>
    <mergeCell ref="A20:G20"/>
    <mergeCell ref="A4:G4"/>
    <mergeCell ref="A6:G6"/>
    <mergeCell ref="A42:G42"/>
    <mergeCell ref="A40:G40"/>
    <mergeCell ref="A28:G28"/>
    <mergeCell ref="A38:G3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4" workbookViewId="0">
      <selection activeCell="C41" sqref="C41"/>
    </sheetView>
  </sheetViews>
  <sheetFormatPr defaultRowHeight="15" x14ac:dyDescent="0.25"/>
  <cols>
    <col min="1" max="1" width="11" customWidth="1"/>
    <col min="2" max="2" width="0.42578125" customWidth="1"/>
    <col min="3" max="3" width="57.42578125" customWidth="1"/>
    <col min="4" max="4" width="18.28515625" customWidth="1"/>
    <col min="5" max="5" width="18.140625" bestFit="1" customWidth="1"/>
    <col min="6" max="7" width="13.42578125" bestFit="1" customWidth="1"/>
    <col min="8" max="8" width="10.140625" bestFit="1" customWidth="1"/>
  </cols>
  <sheetData>
    <row r="1" spans="1:10" s="77" customFormat="1" ht="15.75" x14ac:dyDescent="0.25">
      <c r="D1" s="77" t="s">
        <v>46</v>
      </c>
      <c r="E1" s="78"/>
      <c r="F1" s="79"/>
      <c r="G1" s="78"/>
    </row>
    <row r="2" spans="1:10" s="77" customFormat="1" ht="15.75" x14ac:dyDescent="0.25">
      <c r="A2" s="77" t="s">
        <v>47</v>
      </c>
      <c r="D2" s="195" t="str">
        <f>SAŽETAK!C2</f>
        <v>JAVNA VATROGASNA POSTROJBA GRADA ŽUPANJE</v>
      </c>
      <c r="E2" s="195"/>
      <c r="F2" s="195"/>
      <c r="G2" s="195"/>
    </row>
    <row r="3" spans="1:10" s="91" customFormat="1" ht="15.75" x14ac:dyDescent="0.25">
      <c r="E3" s="92"/>
      <c r="F3" s="93"/>
      <c r="G3" s="92"/>
    </row>
    <row r="4" spans="1:10" ht="34.5" customHeight="1" x14ac:dyDescent="0.25">
      <c r="A4" s="181" t="s">
        <v>116</v>
      </c>
      <c r="B4" s="181"/>
      <c r="C4" s="181"/>
      <c r="D4" s="181"/>
      <c r="E4" s="181"/>
      <c r="F4" s="181"/>
      <c r="G4" s="181"/>
    </row>
    <row r="5" spans="1:10" ht="18" x14ac:dyDescent="0.25">
      <c r="A5" s="3"/>
      <c r="B5" s="3"/>
      <c r="C5" s="3"/>
      <c r="D5" s="3"/>
      <c r="E5" s="3"/>
      <c r="F5" s="3"/>
      <c r="G5" s="3"/>
    </row>
    <row r="6" spans="1:10" ht="15.75" x14ac:dyDescent="0.25">
      <c r="A6" s="181" t="s">
        <v>26</v>
      </c>
      <c r="B6" s="181"/>
      <c r="C6" s="181"/>
      <c r="D6" s="181"/>
      <c r="E6" s="181"/>
      <c r="F6" s="183"/>
      <c r="G6" s="183"/>
    </row>
    <row r="7" spans="1:10" ht="18" x14ac:dyDescent="0.25">
      <c r="A7" s="3"/>
      <c r="B7" s="3"/>
      <c r="C7" s="3"/>
      <c r="D7" s="3"/>
      <c r="E7" s="3"/>
      <c r="F7" s="4"/>
      <c r="G7" s="4"/>
    </row>
    <row r="8" spans="1:10" ht="15.75" x14ac:dyDescent="0.25">
      <c r="A8" s="181" t="s">
        <v>12</v>
      </c>
      <c r="B8" s="182"/>
      <c r="C8" s="182"/>
      <c r="D8" s="182"/>
      <c r="E8" s="182"/>
      <c r="F8" s="182"/>
      <c r="G8" s="182"/>
    </row>
    <row r="9" spans="1:10" ht="15.75" x14ac:dyDescent="0.25">
      <c r="A9" s="172"/>
      <c r="B9" s="173"/>
      <c r="C9" s="173"/>
      <c r="D9" s="173"/>
      <c r="E9" s="173"/>
      <c r="F9" s="173"/>
      <c r="G9" s="173"/>
    </row>
    <row r="10" spans="1:10" ht="15.75" x14ac:dyDescent="0.25">
      <c r="A10" s="181" t="s">
        <v>123</v>
      </c>
      <c r="B10" s="181"/>
      <c r="C10" s="181"/>
      <c r="D10" s="181"/>
      <c r="E10" s="181"/>
      <c r="F10" s="181"/>
      <c r="G10" s="181"/>
    </row>
    <row r="11" spans="1:10" ht="18" x14ac:dyDescent="0.25">
      <c r="A11" s="3"/>
      <c r="B11" s="3"/>
      <c r="C11" s="3"/>
      <c r="D11" s="3"/>
      <c r="E11" s="3"/>
      <c r="F11" s="4"/>
      <c r="G11" s="4"/>
    </row>
    <row r="12" spans="1:10" ht="15.75" x14ac:dyDescent="0.25">
      <c r="A12" s="181" t="s">
        <v>1</v>
      </c>
      <c r="B12" s="196"/>
      <c r="C12" s="196"/>
      <c r="D12" s="196"/>
      <c r="E12" s="196"/>
      <c r="F12" s="196"/>
      <c r="G12" s="196"/>
    </row>
    <row r="13" spans="1:10" ht="25.5" x14ac:dyDescent="0.25">
      <c r="A13" s="103" t="s">
        <v>55</v>
      </c>
      <c r="B13" s="201" t="s">
        <v>56</v>
      </c>
      <c r="C13" s="202"/>
      <c r="D13" s="203" t="s">
        <v>57</v>
      </c>
      <c r="E13" s="202"/>
      <c r="F13" s="104" t="s">
        <v>58</v>
      </c>
      <c r="G13" s="103" t="s">
        <v>59</v>
      </c>
      <c r="H13" s="103" t="s">
        <v>60</v>
      </c>
      <c r="I13" s="96"/>
      <c r="J13" s="96"/>
    </row>
    <row r="14" spans="1:10" x14ac:dyDescent="0.25">
      <c r="A14" s="105" t="s">
        <v>61</v>
      </c>
      <c r="B14" s="197" t="s">
        <v>62</v>
      </c>
      <c r="C14" s="198"/>
      <c r="D14" s="199">
        <v>304295</v>
      </c>
      <c r="E14" s="200"/>
      <c r="F14" s="106">
        <v>130000</v>
      </c>
      <c r="G14" s="107">
        <v>42.72</v>
      </c>
      <c r="H14" s="107">
        <v>434295</v>
      </c>
      <c r="I14" s="95"/>
      <c r="J14" s="95"/>
    </row>
    <row r="15" spans="1:10" x14ac:dyDescent="0.25">
      <c r="A15" s="108" t="s">
        <v>63</v>
      </c>
      <c r="B15" s="204" t="s">
        <v>1</v>
      </c>
      <c r="C15" s="205"/>
      <c r="D15" s="206">
        <v>304295</v>
      </c>
      <c r="E15" s="207"/>
      <c r="F15" s="109">
        <v>130000</v>
      </c>
      <c r="G15" s="110">
        <v>42.72</v>
      </c>
      <c r="H15" s="110">
        <v>434295</v>
      </c>
      <c r="I15" s="95"/>
      <c r="J15" s="95"/>
    </row>
    <row r="16" spans="1:10" ht="24.75" customHeight="1" x14ac:dyDescent="0.25">
      <c r="A16" s="111" t="s">
        <v>118</v>
      </c>
      <c r="B16" s="186" t="s">
        <v>119</v>
      </c>
      <c r="C16" s="187"/>
      <c r="D16" s="188">
        <v>4000</v>
      </c>
      <c r="E16" s="189"/>
      <c r="F16" s="112">
        <v>-4000</v>
      </c>
      <c r="G16" s="113">
        <v>-100</v>
      </c>
      <c r="H16" s="113">
        <v>0</v>
      </c>
      <c r="I16" s="95"/>
      <c r="J16" s="95"/>
    </row>
    <row r="17" spans="1:10" ht="29.25" customHeight="1" x14ac:dyDescent="0.25">
      <c r="A17" s="111" t="s">
        <v>117</v>
      </c>
      <c r="B17" s="186" t="s">
        <v>64</v>
      </c>
      <c r="C17" s="187"/>
      <c r="D17" s="188">
        <v>4000</v>
      </c>
      <c r="E17" s="189"/>
      <c r="F17" s="112">
        <v>-4000</v>
      </c>
      <c r="G17" s="113">
        <v>-100</v>
      </c>
      <c r="H17" s="113">
        <v>0</v>
      </c>
      <c r="I17" s="95"/>
      <c r="J17" s="95"/>
    </row>
    <row r="18" spans="1:10" ht="29.25" customHeight="1" x14ac:dyDescent="0.25">
      <c r="A18" s="111" t="s">
        <v>67</v>
      </c>
      <c r="B18" s="186" t="s">
        <v>68</v>
      </c>
      <c r="C18" s="187"/>
      <c r="D18" s="188">
        <v>1000</v>
      </c>
      <c r="E18" s="189"/>
      <c r="F18" s="112">
        <v>0</v>
      </c>
      <c r="G18" s="113">
        <v>0</v>
      </c>
      <c r="H18" s="113">
        <v>1000</v>
      </c>
      <c r="I18" s="95"/>
      <c r="J18" s="95"/>
    </row>
    <row r="19" spans="1:10" ht="32.25" customHeight="1" x14ac:dyDescent="0.25">
      <c r="A19" s="111" t="s">
        <v>70</v>
      </c>
      <c r="B19" s="186" t="s">
        <v>36</v>
      </c>
      <c r="C19" s="187"/>
      <c r="D19" s="188">
        <v>299295</v>
      </c>
      <c r="E19" s="189"/>
      <c r="F19" s="112">
        <v>130000</v>
      </c>
      <c r="G19" s="113">
        <v>43.44</v>
      </c>
      <c r="H19" s="113">
        <v>429295</v>
      </c>
      <c r="I19" s="95"/>
      <c r="J19" s="95"/>
    </row>
    <row r="20" spans="1:10" x14ac:dyDescent="0.25">
      <c r="A20" s="97"/>
      <c r="B20" s="100"/>
      <c r="C20" s="101"/>
      <c r="D20" s="98"/>
      <c r="E20" s="101"/>
      <c r="F20" s="98"/>
      <c r="G20" s="99"/>
      <c r="H20" s="99"/>
      <c r="I20" s="95"/>
      <c r="J20" s="95"/>
    </row>
    <row r="21" spans="1:10" x14ac:dyDescent="0.25">
      <c r="A21" s="97"/>
      <c r="B21" s="100"/>
      <c r="C21" s="101"/>
      <c r="D21" s="98"/>
      <c r="E21" s="101"/>
      <c r="F21" s="98"/>
      <c r="G21" s="99"/>
      <c r="H21" s="99"/>
      <c r="I21" s="95"/>
      <c r="J21" s="95"/>
    </row>
    <row r="22" spans="1:10" ht="15.75" x14ac:dyDescent="0.25">
      <c r="A22" s="181" t="s">
        <v>17</v>
      </c>
      <c r="B22" s="196"/>
      <c r="C22" s="196"/>
      <c r="D22" s="196"/>
      <c r="E22" s="196"/>
      <c r="F22" s="196"/>
      <c r="G22" s="196"/>
    </row>
    <row r="24" spans="1:10" ht="25.5" x14ac:dyDescent="0.25">
      <c r="A24" s="103" t="s">
        <v>55</v>
      </c>
      <c r="B24" s="103"/>
      <c r="C24" s="103" t="s">
        <v>74</v>
      </c>
      <c r="D24" s="103"/>
      <c r="E24" s="104" t="s">
        <v>57</v>
      </c>
      <c r="F24" s="104" t="s">
        <v>58</v>
      </c>
      <c r="G24" s="104" t="s">
        <v>59</v>
      </c>
      <c r="H24" s="104" t="s">
        <v>60</v>
      </c>
    </row>
    <row r="25" spans="1:10" x14ac:dyDescent="0.25">
      <c r="A25" s="105" t="s">
        <v>61</v>
      </c>
      <c r="B25" s="105"/>
      <c r="C25" s="119" t="s">
        <v>75</v>
      </c>
      <c r="D25" s="199">
        <v>304295</v>
      </c>
      <c r="E25" s="199"/>
      <c r="F25" s="106">
        <v>130000</v>
      </c>
      <c r="G25" s="106">
        <v>42.72</v>
      </c>
      <c r="H25" s="106">
        <v>434295</v>
      </c>
    </row>
    <row r="26" spans="1:10" x14ac:dyDescent="0.25">
      <c r="A26" s="108" t="s">
        <v>76</v>
      </c>
      <c r="B26" s="108"/>
      <c r="C26" s="120" t="s">
        <v>17</v>
      </c>
      <c r="D26" s="194">
        <v>303395</v>
      </c>
      <c r="E26" s="194"/>
      <c r="F26" s="109">
        <v>129900</v>
      </c>
      <c r="G26" s="109">
        <v>42.82</v>
      </c>
      <c r="H26" s="109">
        <v>433295</v>
      </c>
    </row>
    <row r="27" spans="1:10" x14ac:dyDescent="0.25">
      <c r="A27" s="117" t="s">
        <v>77</v>
      </c>
      <c r="B27" s="117"/>
      <c r="C27" s="121" t="s">
        <v>19</v>
      </c>
      <c r="D27" s="121"/>
      <c r="E27" s="118">
        <v>274201</v>
      </c>
      <c r="F27" s="118">
        <v>112919</v>
      </c>
      <c r="G27" s="118">
        <v>41.18</v>
      </c>
      <c r="H27" s="118">
        <v>387120</v>
      </c>
    </row>
    <row r="28" spans="1:10" x14ac:dyDescent="0.25">
      <c r="A28" s="117" t="s">
        <v>78</v>
      </c>
      <c r="B28" s="117"/>
      <c r="C28" s="121" t="s">
        <v>27</v>
      </c>
      <c r="D28" s="121"/>
      <c r="E28" s="118">
        <v>28944</v>
      </c>
      <c r="F28" s="118">
        <v>16251</v>
      </c>
      <c r="G28" s="118">
        <v>56.15</v>
      </c>
      <c r="H28" s="118">
        <v>45195</v>
      </c>
    </row>
    <row r="29" spans="1:10" x14ac:dyDescent="0.25">
      <c r="A29" s="117" t="s">
        <v>79</v>
      </c>
      <c r="B29" s="117"/>
      <c r="C29" s="121" t="s">
        <v>80</v>
      </c>
      <c r="D29" s="121"/>
      <c r="E29" s="118">
        <v>250</v>
      </c>
      <c r="F29" s="118">
        <v>100</v>
      </c>
      <c r="G29" s="118">
        <v>40</v>
      </c>
      <c r="H29" s="118">
        <v>350</v>
      </c>
    </row>
    <row r="30" spans="1:10" x14ac:dyDescent="0.25">
      <c r="A30" s="117" t="s">
        <v>121</v>
      </c>
      <c r="B30" s="117"/>
      <c r="C30" s="121" t="s">
        <v>120</v>
      </c>
      <c r="D30" s="121"/>
      <c r="E30" s="118">
        <v>0</v>
      </c>
      <c r="F30" s="118">
        <v>630</v>
      </c>
      <c r="G30" s="118">
        <v>100</v>
      </c>
      <c r="H30" s="118">
        <v>630</v>
      </c>
    </row>
    <row r="31" spans="1:10" x14ac:dyDescent="0.25">
      <c r="A31" s="108" t="s">
        <v>81</v>
      </c>
      <c r="B31" s="108"/>
      <c r="C31" s="120" t="s">
        <v>5</v>
      </c>
      <c r="D31" s="120"/>
      <c r="E31" s="109">
        <v>900</v>
      </c>
      <c r="F31" s="109">
        <v>100</v>
      </c>
      <c r="G31" s="109">
        <v>11.11</v>
      </c>
      <c r="H31" s="109">
        <v>1000</v>
      </c>
    </row>
    <row r="32" spans="1:10" x14ac:dyDescent="0.25">
      <c r="A32" s="117" t="s">
        <v>82</v>
      </c>
      <c r="B32" s="117"/>
      <c r="C32" s="121" t="s">
        <v>83</v>
      </c>
      <c r="D32" s="121"/>
      <c r="E32" s="118">
        <v>900</v>
      </c>
      <c r="F32" s="118">
        <v>100</v>
      </c>
      <c r="G32" s="118">
        <v>11.11</v>
      </c>
      <c r="H32" s="118">
        <v>1000</v>
      </c>
    </row>
    <row r="33" spans="1:8" x14ac:dyDescent="0.25">
      <c r="A33" s="114"/>
      <c r="B33" s="114"/>
      <c r="C33" s="122"/>
      <c r="D33" s="122"/>
      <c r="E33" s="115"/>
      <c r="F33" s="115"/>
      <c r="G33" s="115"/>
      <c r="H33" s="115"/>
    </row>
  </sheetData>
  <mergeCells count="23">
    <mergeCell ref="A8:G8"/>
    <mergeCell ref="A4:G4"/>
    <mergeCell ref="B13:C13"/>
    <mergeCell ref="D13:E13"/>
    <mergeCell ref="B15:C15"/>
    <mergeCell ref="D15:E15"/>
    <mergeCell ref="A10:G10"/>
    <mergeCell ref="D26:E26"/>
    <mergeCell ref="D2:G2"/>
    <mergeCell ref="B19:C19"/>
    <mergeCell ref="A12:G12"/>
    <mergeCell ref="A22:G22"/>
    <mergeCell ref="A6:G6"/>
    <mergeCell ref="D19:E19"/>
    <mergeCell ref="B18:C18"/>
    <mergeCell ref="B14:C14"/>
    <mergeCell ref="D14:E14"/>
    <mergeCell ref="D25:E25"/>
    <mergeCell ref="D18:E18"/>
    <mergeCell ref="B17:C17"/>
    <mergeCell ref="D17:E17"/>
    <mergeCell ref="B16:C16"/>
    <mergeCell ref="D16:E16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opLeftCell="A4" workbookViewId="0">
      <selection activeCell="H33" sqref="H33"/>
    </sheetView>
  </sheetViews>
  <sheetFormatPr defaultRowHeight="15" x14ac:dyDescent="0.25"/>
  <cols>
    <col min="1" max="1" width="11" customWidth="1"/>
    <col min="2" max="2" width="0.42578125" customWidth="1"/>
    <col min="3" max="3" width="57.42578125" customWidth="1"/>
    <col min="4" max="4" width="18.28515625" customWidth="1"/>
    <col min="5" max="5" width="18.140625" bestFit="1" customWidth="1"/>
    <col min="6" max="7" width="13.42578125" bestFit="1" customWidth="1"/>
    <col min="8" max="8" width="11.7109375" bestFit="1" customWidth="1"/>
  </cols>
  <sheetData>
    <row r="1" spans="1:16" s="77" customFormat="1" ht="15.75" x14ac:dyDescent="0.25">
      <c r="D1" s="77" t="s">
        <v>46</v>
      </c>
      <c r="E1" s="78"/>
      <c r="F1" s="79"/>
      <c r="G1" s="78"/>
    </row>
    <row r="2" spans="1:16" s="77" customFormat="1" ht="15.75" x14ac:dyDescent="0.25">
      <c r="A2" s="77" t="s">
        <v>47</v>
      </c>
      <c r="D2" s="195" t="str">
        <f>SAŽETAK!C2</f>
        <v>JAVNA VATROGASNA POSTROJBA GRADA ŽUPANJE</v>
      </c>
      <c r="E2" s="195"/>
      <c r="F2" s="195"/>
      <c r="G2" s="195"/>
    </row>
    <row r="3" spans="1:16" s="91" customFormat="1" ht="15.75" x14ac:dyDescent="0.25">
      <c r="E3" s="92"/>
      <c r="F3" s="93"/>
      <c r="G3" s="92"/>
    </row>
    <row r="4" spans="1:16" ht="34.5" customHeight="1" x14ac:dyDescent="0.25">
      <c r="A4" s="181" t="s">
        <v>116</v>
      </c>
      <c r="B4" s="181"/>
      <c r="C4" s="181"/>
      <c r="D4" s="181"/>
      <c r="E4" s="181"/>
      <c r="F4" s="181"/>
      <c r="G4" s="181"/>
    </row>
    <row r="5" spans="1:16" ht="18" x14ac:dyDescent="0.25">
      <c r="A5" s="3"/>
      <c r="B5" s="3"/>
      <c r="C5" s="3"/>
      <c r="D5" s="3"/>
      <c r="E5" s="3"/>
      <c r="F5" s="3"/>
      <c r="G5" s="3"/>
    </row>
    <row r="6" spans="1:16" ht="15.75" x14ac:dyDescent="0.25">
      <c r="A6" s="181" t="s">
        <v>26</v>
      </c>
      <c r="B6" s="181"/>
      <c r="C6" s="181"/>
      <c r="D6" s="181"/>
      <c r="E6" s="181"/>
      <c r="F6" s="183"/>
      <c r="G6" s="183"/>
    </row>
    <row r="7" spans="1:16" ht="18" x14ac:dyDescent="0.25">
      <c r="A7" s="3"/>
      <c r="B7" s="3"/>
      <c r="C7" s="3"/>
      <c r="D7" s="3"/>
      <c r="E7" s="3"/>
      <c r="F7" s="4"/>
      <c r="G7" s="4"/>
    </row>
    <row r="8" spans="1:16" ht="15.75" x14ac:dyDescent="0.25">
      <c r="A8" s="181" t="s">
        <v>12</v>
      </c>
      <c r="B8" s="182"/>
      <c r="C8" s="182"/>
      <c r="D8" s="182"/>
      <c r="E8" s="182"/>
      <c r="F8" s="182"/>
      <c r="G8" s="182"/>
    </row>
    <row r="9" spans="1:16" ht="15.75" x14ac:dyDescent="0.25">
      <c r="A9" s="172"/>
      <c r="B9" s="173"/>
      <c r="C9" s="173"/>
      <c r="D9" s="173"/>
      <c r="E9" s="173"/>
      <c r="F9" s="173"/>
      <c r="G9" s="173"/>
    </row>
    <row r="10" spans="1:16" ht="15.75" x14ac:dyDescent="0.25">
      <c r="A10" s="181" t="s">
        <v>124</v>
      </c>
      <c r="B10" s="181"/>
      <c r="C10" s="181"/>
      <c r="D10" s="181"/>
      <c r="E10" s="181"/>
      <c r="F10" s="181"/>
      <c r="G10" s="181"/>
    </row>
    <row r="11" spans="1:16" ht="18" x14ac:dyDescent="0.25">
      <c r="A11" s="3"/>
      <c r="B11" s="3"/>
      <c r="C11" s="3"/>
      <c r="D11" s="3"/>
      <c r="E11" s="3"/>
      <c r="F11" s="4"/>
      <c r="G11" s="4"/>
    </row>
    <row r="12" spans="1:16" ht="15.75" x14ac:dyDescent="0.25">
      <c r="A12" s="181" t="s">
        <v>1</v>
      </c>
      <c r="B12" s="196"/>
      <c r="C12" s="196"/>
      <c r="D12" s="196"/>
      <c r="E12" s="196"/>
      <c r="F12" s="196"/>
      <c r="G12" s="196"/>
    </row>
    <row r="13" spans="1:16" ht="25.5" x14ac:dyDescent="0.25">
      <c r="A13" s="174" t="s">
        <v>55</v>
      </c>
      <c r="B13" s="201" t="s">
        <v>56</v>
      </c>
      <c r="C13" s="202"/>
      <c r="D13" s="203" t="s">
        <v>57</v>
      </c>
      <c r="E13" s="202"/>
      <c r="F13" s="175" t="s">
        <v>58</v>
      </c>
      <c r="G13" s="174" t="s">
        <v>59</v>
      </c>
      <c r="H13" s="174" t="s">
        <v>60</v>
      </c>
      <c r="I13" s="96"/>
      <c r="J13" s="96"/>
      <c r="N13" s="114"/>
      <c r="O13" s="190"/>
      <c r="P13" s="191"/>
    </row>
    <row r="14" spans="1:16" x14ac:dyDescent="0.25">
      <c r="A14" s="105" t="s">
        <v>61</v>
      </c>
      <c r="B14" s="197" t="s">
        <v>62</v>
      </c>
      <c r="C14" s="198"/>
      <c r="D14" s="199">
        <v>304295</v>
      </c>
      <c r="E14" s="200"/>
      <c r="F14" s="106">
        <v>130000</v>
      </c>
      <c r="G14" s="107">
        <v>42.72</v>
      </c>
      <c r="H14" s="107">
        <v>434295</v>
      </c>
      <c r="I14" s="95"/>
      <c r="J14" s="95"/>
      <c r="N14" s="114"/>
      <c r="O14" s="190"/>
      <c r="P14" s="191"/>
    </row>
    <row r="15" spans="1:16" ht="15" customHeight="1" x14ac:dyDescent="0.25">
      <c r="A15" s="114" t="s">
        <v>125</v>
      </c>
      <c r="B15" s="190" t="s">
        <v>16</v>
      </c>
      <c r="C15" s="191"/>
      <c r="D15" s="192">
        <v>151500</v>
      </c>
      <c r="E15" s="193"/>
      <c r="F15" s="115">
        <v>122610</v>
      </c>
      <c r="G15" s="116">
        <v>80.930000000000007</v>
      </c>
      <c r="H15" s="116">
        <v>274110</v>
      </c>
      <c r="I15" s="95"/>
      <c r="J15" s="95"/>
      <c r="N15" s="114"/>
      <c r="O15" s="190"/>
      <c r="P15" s="191"/>
    </row>
    <row r="16" spans="1:16" ht="15" customHeight="1" x14ac:dyDescent="0.25">
      <c r="A16" s="114" t="s">
        <v>71</v>
      </c>
      <c r="B16" s="190" t="s">
        <v>16</v>
      </c>
      <c r="C16" s="191"/>
      <c r="D16" s="192">
        <v>151500</v>
      </c>
      <c r="E16" s="193"/>
      <c r="F16" s="115">
        <v>122610</v>
      </c>
      <c r="G16" s="116">
        <v>80.930000000000007</v>
      </c>
      <c r="H16" s="116">
        <v>274110</v>
      </c>
      <c r="I16" s="95"/>
      <c r="J16" s="95"/>
      <c r="N16" s="114"/>
      <c r="O16" s="176"/>
      <c r="P16" s="177"/>
    </row>
    <row r="17" spans="1:16" ht="15" customHeight="1" x14ac:dyDescent="0.25">
      <c r="A17" s="114" t="s">
        <v>126</v>
      </c>
      <c r="B17" s="190" t="s">
        <v>31</v>
      </c>
      <c r="C17" s="191"/>
      <c r="D17" s="192">
        <v>1000</v>
      </c>
      <c r="E17" s="193"/>
      <c r="F17" s="115">
        <v>0</v>
      </c>
      <c r="G17" s="116">
        <v>0</v>
      </c>
      <c r="H17" s="116">
        <v>1000</v>
      </c>
      <c r="I17" s="95"/>
      <c r="J17" s="95"/>
      <c r="N17" s="114"/>
      <c r="O17" s="176"/>
      <c r="P17" s="177"/>
    </row>
    <row r="18" spans="1:16" x14ac:dyDescent="0.25">
      <c r="A18" s="114" t="s">
        <v>69</v>
      </c>
      <c r="B18" s="190" t="s">
        <v>31</v>
      </c>
      <c r="C18" s="191"/>
      <c r="D18" s="192">
        <v>1000</v>
      </c>
      <c r="E18" s="193"/>
      <c r="F18" s="115">
        <v>0</v>
      </c>
      <c r="G18" s="116">
        <v>0</v>
      </c>
      <c r="H18" s="116">
        <v>1000</v>
      </c>
      <c r="I18" s="95"/>
      <c r="J18" s="95"/>
      <c r="N18" s="114"/>
      <c r="O18" s="190"/>
      <c r="P18" s="191"/>
    </row>
    <row r="19" spans="1:16" x14ac:dyDescent="0.25">
      <c r="A19" s="114" t="s">
        <v>127</v>
      </c>
      <c r="B19" s="190" t="s">
        <v>107</v>
      </c>
      <c r="C19" s="191"/>
      <c r="D19" s="192">
        <v>151795</v>
      </c>
      <c r="E19" s="193"/>
      <c r="F19" s="115">
        <v>7390</v>
      </c>
      <c r="G19" s="116">
        <v>4.87</v>
      </c>
      <c r="H19" s="116">
        <v>159185</v>
      </c>
      <c r="I19" s="95"/>
      <c r="J19" s="95"/>
      <c r="N19" s="223"/>
      <c r="O19" s="224"/>
      <c r="P19" s="225"/>
    </row>
    <row r="20" spans="1:16" x14ac:dyDescent="0.25">
      <c r="A20" s="114" t="s">
        <v>72</v>
      </c>
      <c r="B20" s="190" t="s">
        <v>73</v>
      </c>
      <c r="C20" s="191"/>
      <c r="D20" s="192">
        <v>147795</v>
      </c>
      <c r="E20" s="193"/>
      <c r="F20" s="115">
        <v>7390</v>
      </c>
      <c r="G20" s="116">
        <v>5</v>
      </c>
      <c r="H20" s="116">
        <v>155185</v>
      </c>
      <c r="I20" s="95"/>
      <c r="J20" s="95"/>
    </row>
    <row r="21" spans="1:16" x14ac:dyDescent="0.25">
      <c r="A21" s="114" t="s">
        <v>65</v>
      </c>
      <c r="B21" s="114"/>
      <c r="C21" s="176" t="s">
        <v>66</v>
      </c>
      <c r="D21" s="192">
        <v>4000</v>
      </c>
      <c r="E21" s="193"/>
      <c r="F21" s="115">
        <v>0</v>
      </c>
      <c r="G21" s="116">
        <v>0</v>
      </c>
      <c r="H21" s="116">
        <v>4000</v>
      </c>
      <c r="I21" s="95"/>
      <c r="J21" s="95"/>
    </row>
    <row r="22" spans="1:16" x14ac:dyDescent="0.25">
      <c r="A22" s="97"/>
      <c r="B22" s="100"/>
      <c r="C22" s="101"/>
      <c r="D22" s="98"/>
      <c r="E22" s="101"/>
      <c r="F22" s="98"/>
      <c r="G22" s="99"/>
      <c r="H22" s="99"/>
      <c r="I22" s="95"/>
      <c r="J22" s="95"/>
    </row>
    <row r="23" spans="1:16" x14ac:dyDescent="0.25">
      <c r="A23" s="97"/>
      <c r="B23" s="100"/>
      <c r="C23" s="101"/>
      <c r="D23" s="98"/>
      <c r="E23" s="101"/>
      <c r="F23" s="98"/>
      <c r="G23" s="99"/>
      <c r="H23" s="99"/>
      <c r="I23" s="95"/>
      <c r="J23" s="95"/>
    </row>
    <row r="24" spans="1:16" ht="15.75" x14ac:dyDescent="0.25">
      <c r="A24" s="181" t="s">
        <v>17</v>
      </c>
      <c r="B24" s="196"/>
      <c r="C24" s="196"/>
      <c r="D24" s="196"/>
      <c r="E24" s="196"/>
      <c r="F24" s="196"/>
      <c r="G24" s="196"/>
    </row>
    <row r="26" spans="1:16" ht="25.5" x14ac:dyDescent="0.25">
      <c r="A26" s="174" t="s">
        <v>55</v>
      </c>
      <c r="B26" s="174"/>
      <c r="C26" s="174" t="s">
        <v>74</v>
      </c>
      <c r="D26" s="174"/>
      <c r="E26" s="175" t="s">
        <v>57</v>
      </c>
      <c r="F26" s="175" t="s">
        <v>58</v>
      </c>
      <c r="G26" s="175" t="s">
        <v>59</v>
      </c>
      <c r="H26" s="175" t="s">
        <v>60</v>
      </c>
    </row>
    <row r="27" spans="1:16" x14ac:dyDescent="0.25">
      <c r="A27" s="105" t="s">
        <v>61</v>
      </c>
      <c r="B27" s="105"/>
      <c r="C27" s="178" t="s">
        <v>75</v>
      </c>
      <c r="D27" s="199">
        <v>304295</v>
      </c>
      <c r="E27" s="199"/>
      <c r="F27" s="106">
        <v>130000</v>
      </c>
      <c r="G27" s="106">
        <v>42.72</v>
      </c>
      <c r="H27" s="106">
        <v>434295</v>
      </c>
    </row>
    <row r="28" spans="1:16" x14ac:dyDescent="0.25">
      <c r="A28" s="114" t="s">
        <v>125</v>
      </c>
      <c r="B28" s="114"/>
      <c r="C28" s="176" t="s">
        <v>16</v>
      </c>
      <c r="D28" s="176"/>
      <c r="E28" s="115">
        <v>151500</v>
      </c>
      <c r="F28" s="115">
        <v>122610</v>
      </c>
      <c r="G28" s="115">
        <v>80.930000000000007</v>
      </c>
      <c r="H28" s="115">
        <v>274110</v>
      </c>
    </row>
    <row r="29" spans="1:16" x14ac:dyDescent="0.25">
      <c r="A29" s="114" t="s">
        <v>71</v>
      </c>
      <c r="B29" s="114"/>
      <c r="C29" s="176" t="s">
        <v>16</v>
      </c>
      <c r="D29" s="176"/>
      <c r="E29" s="115">
        <v>151500</v>
      </c>
      <c r="F29" s="115">
        <v>122610</v>
      </c>
      <c r="G29" s="115">
        <v>80.930000000000007</v>
      </c>
      <c r="H29" s="115">
        <v>274110</v>
      </c>
    </row>
    <row r="30" spans="1:16" x14ac:dyDescent="0.25">
      <c r="A30" s="114" t="s">
        <v>126</v>
      </c>
      <c r="B30" s="114"/>
      <c r="C30" s="176" t="s">
        <v>31</v>
      </c>
      <c r="D30" s="176"/>
      <c r="E30" s="115">
        <v>1000</v>
      </c>
      <c r="F30" s="115">
        <v>0</v>
      </c>
      <c r="G30" s="115">
        <v>0</v>
      </c>
      <c r="H30" s="115">
        <v>1000</v>
      </c>
    </row>
    <row r="31" spans="1:16" x14ac:dyDescent="0.25">
      <c r="A31" s="114" t="s">
        <v>69</v>
      </c>
      <c r="B31" s="114"/>
      <c r="C31" s="176" t="s">
        <v>31</v>
      </c>
      <c r="D31" s="176"/>
      <c r="E31" s="115">
        <v>1000</v>
      </c>
      <c r="F31" s="115">
        <v>0</v>
      </c>
      <c r="G31" s="115">
        <v>0</v>
      </c>
      <c r="H31" s="115">
        <v>1000</v>
      </c>
    </row>
    <row r="32" spans="1:16" x14ac:dyDescent="0.25">
      <c r="A32" s="114" t="s">
        <v>127</v>
      </c>
      <c r="B32" s="114"/>
      <c r="C32" s="176" t="s">
        <v>107</v>
      </c>
      <c r="D32" s="176"/>
      <c r="E32" s="115">
        <v>151795</v>
      </c>
      <c r="F32" s="115">
        <v>7390</v>
      </c>
      <c r="G32" s="115">
        <v>4.87</v>
      </c>
      <c r="H32" s="115">
        <v>159185</v>
      </c>
    </row>
    <row r="33" spans="1:8" x14ac:dyDescent="0.25">
      <c r="A33" s="114" t="s">
        <v>72</v>
      </c>
      <c r="B33" s="114"/>
      <c r="C33" s="176" t="s">
        <v>73</v>
      </c>
      <c r="D33" s="176"/>
      <c r="E33" s="115">
        <v>147795</v>
      </c>
      <c r="F33" s="115">
        <v>7390</v>
      </c>
      <c r="G33" s="115">
        <v>5</v>
      </c>
      <c r="H33" s="115">
        <v>155185</v>
      </c>
    </row>
    <row r="34" spans="1:8" x14ac:dyDescent="0.25">
      <c r="A34" s="114" t="s">
        <v>65</v>
      </c>
      <c r="B34" s="114"/>
      <c r="C34" s="176" t="s">
        <v>66</v>
      </c>
      <c r="D34" s="176"/>
      <c r="E34" s="115">
        <v>4000</v>
      </c>
      <c r="F34" s="115">
        <v>0</v>
      </c>
      <c r="G34" s="115">
        <v>0</v>
      </c>
      <c r="H34" s="115">
        <v>4000</v>
      </c>
    </row>
  </sheetData>
  <mergeCells count="29">
    <mergeCell ref="A10:G10"/>
    <mergeCell ref="O13:P13"/>
    <mergeCell ref="O14:P14"/>
    <mergeCell ref="O15:P15"/>
    <mergeCell ref="O18:P18"/>
    <mergeCell ref="B17:C17"/>
    <mergeCell ref="D17:E17"/>
    <mergeCell ref="B19:C19"/>
    <mergeCell ref="D19:E19"/>
    <mergeCell ref="B15:C15"/>
    <mergeCell ref="D20:E20"/>
    <mergeCell ref="B20:C20"/>
    <mergeCell ref="D21:E21"/>
    <mergeCell ref="A24:G24"/>
    <mergeCell ref="D27:E27"/>
    <mergeCell ref="B18:C18"/>
    <mergeCell ref="D18:E18"/>
    <mergeCell ref="B16:C16"/>
    <mergeCell ref="D16:E16"/>
    <mergeCell ref="D15:E15"/>
    <mergeCell ref="B14:C14"/>
    <mergeCell ref="D14:E14"/>
    <mergeCell ref="D2:G2"/>
    <mergeCell ref="A4:G4"/>
    <mergeCell ref="A6:G6"/>
    <mergeCell ref="A8:G8"/>
    <mergeCell ref="A12:G12"/>
    <mergeCell ref="B13:C13"/>
    <mergeCell ref="D13:E1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H14" sqref="H14"/>
    </sheetView>
  </sheetViews>
  <sheetFormatPr defaultRowHeight="15" x14ac:dyDescent="0.25"/>
  <cols>
    <col min="1" max="1" width="32.7109375" customWidth="1"/>
    <col min="2" max="2" width="22.28515625" customWidth="1"/>
    <col min="3" max="3" width="18.140625" bestFit="1" customWidth="1"/>
    <col min="4" max="4" width="13.140625" bestFit="1" customWidth="1"/>
    <col min="5" max="5" width="13.42578125" bestFit="1" customWidth="1"/>
    <col min="6" max="6" width="10.140625" bestFit="1" customWidth="1"/>
    <col min="7" max="7" width="9.42578125" bestFit="1" customWidth="1"/>
    <col min="8" max="8" width="10.140625" bestFit="1" customWidth="1"/>
  </cols>
  <sheetData>
    <row r="1" spans="1:10" s="77" customFormat="1" ht="15.75" x14ac:dyDescent="0.25">
      <c r="B1" s="77" t="s">
        <v>46</v>
      </c>
      <c r="C1" s="78"/>
      <c r="D1" s="78"/>
      <c r="E1" s="78"/>
      <c r="F1" s="79"/>
      <c r="G1" s="78"/>
    </row>
    <row r="2" spans="1:10" s="77" customFormat="1" ht="15.75" x14ac:dyDescent="0.25">
      <c r="A2" s="77" t="s">
        <v>47</v>
      </c>
      <c r="B2" s="195" t="str">
        <f>SAŽETAK!C2</f>
        <v>JAVNA VATROGASNA POSTROJBA GRADA ŽUPANJE</v>
      </c>
      <c r="C2" s="195"/>
      <c r="D2" s="195"/>
      <c r="E2" s="195"/>
      <c r="F2" s="79"/>
      <c r="G2" s="78"/>
    </row>
    <row r="3" spans="1:10" s="87" customFormat="1" x14ac:dyDescent="0.25">
      <c r="C3" s="88"/>
      <c r="D3" s="88"/>
      <c r="E3" s="89"/>
      <c r="F3" s="90"/>
      <c r="G3" s="89"/>
    </row>
    <row r="4" spans="1:10" ht="42" customHeight="1" x14ac:dyDescent="0.25">
      <c r="A4" s="181" t="s">
        <v>116</v>
      </c>
      <c r="B4" s="181"/>
      <c r="C4" s="181"/>
      <c r="D4" s="181"/>
      <c r="E4" s="181"/>
      <c r="F4" s="81"/>
      <c r="G4" s="81"/>
    </row>
    <row r="5" spans="1:10" ht="18" customHeight="1" x14ac:dyDescent="0.25">
      <c r="A5" s="3"/>
      <c r="B5" s="3"/>
      <c r="C5" s="3"/>
      <c r="D5" s="3"/>
      <c r="E5" s="3"/>
    </row>
    <row r="6" spans="1:10" ht="15.75" x14ac:dyDescent="0.25">
      <c r="A6" s="181" t="s">
        <v>26</v>
      </c>
      <c r="B6" s="181"/>
      <c r="C6" s="181"/>
      <c r="D6" s="183"/>
      <c r="E6" s="183"/>
    </row>
    <row r="7" spans="1:10" ht="18" x14ac:dyDescent="0.25">
      <c r="A7" s="3"/>
      <c r="B7" s="3"/>
      <c r="C7" s="3"/>
      <c r="D7" s="4"/>
      <c r="E7" s="4"/>
    </row>
    <row r="8" spans="1:10" ht="18" customHeight="1" x14ac:dyDescent="0.25">
      <c r="A8" s="181" t="s">
        <v>12</v>
      </c>
      <c r="B8" s="182"/>
      <c r="C8" s="182"/>
      <c r="D8" s="182"/>
      <c r="E8" s="182"/>
    </row>
    <row r="9" spans="1:10" ht="18" x14ac:dyDescent="0.25">
      <c r="A9" s="3"/>
      <c r="B9" s="3"/>
      <c r="C9" s="3"/>
      <c r="D9" s="4"/>
      <c r="E9" s="4"/>
    </row>
    <row r="10" spans="1:10" ht="15.75" x14ac:dyDescent="0.25">
      <c r="A10" s="181" t="s">
        <v>21</v>
      </c>
      <c r="B10" s="196"/>
      <c r="C10" s="196"/>
      <c r="D10" s="196"/>
      <c r="E10" s="196"/>
    </row>
    <row r="11" spans="1:10" ht="15.75" x14ac:dyDescent="0.25">
      <c r="A11" s="29"/>
      <c r="B11" s="31"/>
      <c r="C11" s="31"/>
      <c r="D11" s="31"/>
      <c r="E11" s="31"/>
      <c r="I11" s="102"/>
    </row>
    <row r="12" spans="1:10" ht="38.25" x14ac:dyDescent="0.25">
      <c r="A12" s="103"/>
      <c r="B12" s="103"/>
      <c r="C12" s="201"/>
      <c r="D12" s="202"/>
      <c r="E12" s="103" t="s">
        <v>57</v>
      </c>
      <c r="F12" s="104" t="s">
        <v>58</v>
      </c>
      <c r="G12" s="103" t="s">
        <v>59</v>
      </c>
      <c r="H12" s="103" t="s">
        <v>60</v>
      </c>
      <c r="I12" s="96"/>
      <c r="J12" s="96"/>
    </row>
    <row r="13" spans="1:10" x14ac:dyDescent="0.25">
      <c r="A13" s="197" t="s">
        <v>75</v>
      </c>
      <c r="B13" s="198"/>
      <c r="C13" s="123"/>
      <c r="D13" s="123"/>
      <c r="E13" s="107">
        <f>E14</f>
        <v>304295</v>
      </c>
      <c r="F13" s="106">
        <f>F15</f>
        <v>130000</v>
      </c>
      <c r="G13" s="107">
        <f>G14</f>
        <v>42.72</v>
      </c>
      <c r="H13" s="107">
        <f>H14</f>
        <v>434295</v>
      </c>
      <c r="I13" s="95"/>
      <c r="J13" s="95"/>
    </row>
    <row r="14" spans="1:10" ht="15.75" customHeight="1" x14ac:dyDescent="0.25">
      <c r="A14" s="124" t="s">
        <v>88</v>
      </c>
      <c r="B14" s="124"/>
      <c r="C14" s="208" t="s">
        <v>86</v>
      </c>
      <c r="D14" s="205"/>
      <c r="E14" s="125">
        <f>E15</f>
        <v>304295</v>
      </c>
      <c r="F14" s="126">
        <f>F15</f>
        <v>130000</v>
      </c>
      <c r="G14" s="125">
        <f>G15</f>
        <v>42.72</v>
      </c>
      <c r="H14" s="125">
        <f>H15</f>
        <v>434295</v>
      </c>
      <c r="I14" s="95"/>
      <c r="J14" s="95"/>
    </row>
    <row r="15" spans="1:10" ht="15.75" customHeight="1" x14ac:dyDescent="0.25">
      <c r="A15" s="127" t="s">
        <v>89</v>
      </c>
      <c r="B15" s="127"/>
      <c r="C15" s="209" t="s">
        <v>87</v>
      </c>
      <c r="D15" s="191"/>
      <c r="E15" s="128">
        <v>304295</v>
      </c>
      <c r="F15" s="129">
        <v>130000</v>
      </c>
      <c r="G15" s="128">
        <v>42.72</v>
      </c>
      <c r="H15" s="128">
        <v>434295</v>
      </c>
      <c r="I15" s="95"/>
      <c r="J15" s="95"/>
    </row>
  </sheetData>
  <mergeCells count="9">
    <mergeCell ref="B2:E2"/>
    <mergeCell ref="C14:D14"/>
    <mergeCell ref="C15:D15"/>
    <mergeCell ref="A13:B13"/>
    <mergeCell ref="A6:E6"/>
    <mergeCell ref="A8:E8"/>
    <mergeCell ref="A10:E10"/>
    <mergeCell ref="A4:E4"/>
    <mergeCell ref="C12:D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C1" sqref="C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5.7109375" bestFit="1" customWidth="1"/>
    <col min="5" max="8" width="25.28515625" customWidth="1"/>
  </cols>
  <sheetData>
    <row r="1" spans="1:9" s="77" customFormat="1" ht="15.75" x14ac:dyDescent="0.25">
      <c r="C1" s="77" t="s">
        <v>46</v>
      </c>
      <c r="D1" s="78"/>
      <c r="E1" s="78"/>
      <c r="F1" s="78"/>
      <c r="G1" s="79"/>
      <c r="H1" s="78"/>
      <c r="I1" s="78"/>
    </row>
    <row r="2" spans="1:9" s="77" customFormat="1" ht="15.75" x14ac:dyDescent="0.25">
      <c r="A2" s="77" t="s">
        <v>47</v>
      </c>
      <c r="C2" s="80" t="str">
        <f>SAŽETAK!C2</f>
        <v>JAVNA VATROGASNA POSTROJBA GRADA ŽUPANJE</v>
      </c>
      <c r="D2" s="86"/>
      <c r="E2" s="86"/>
      <c r="F2" s="78"/>
      <c r="G2" s="79"/>
      <c r="H2" s="78"/>
      <c r="I2" s="78"/>
    </row>
    <row r="3" spans="1:9" s="87" customFormat="1" x14ac:dyDescent="0.25">
      <c r="D3" s="88"/>
      <c r="E3" s="89"/>
      <c r="F3" s="89"/>
      <c r="G3" s="90"/>
      <c r="H3" s="89"/>
      <c r="I3" s="89"/>
    </row>
    <row r="4" spans="1:9" ht="15.75" x14ac:dyDescent="0.25">
      <c r="A4" s="181" t="s">
        <v>48</v>
      </c>
      <c r="B4" s="181"/>
      <c r="C4" s="181"/>
      <c r="D4" s="181"/>
      <c r="E4" s="181"/>
      <c r="F4" s="181"/>
      <c r="G4" s="181"/>
      <c r="H4" s="181"/>
      <c r="I4" s="181"/>
    </row>
    <row r="5" spans="1:9" ht="18" x14ac:dyDescent="0.25">
      <c r="A5" s="3"/>
      <c r="B5" s="3"/>
      <c r="C5" s="3"/>
      <c r="D5" s="3"/>
      <c r="E5" s="3"/>
      <c r="F5" s="3"/>
      <c r="G5" s="3"/>
      <c r="H5" s="3"/>
    </row>
    <row r="6" spans="1:9" ht="15.75" x14ac:dyDescent="0.25">
      <c r="A6" s="181" t="s">
        <v>26</v>
      </c>
      <c r="B6" s="181"/>
      <c r="C6" s="181"/>
      <c r="D6" s="181"/>
      <c r="E6" s="181"/>
      <c r="F6" s="181"/>
      <c r="G6" s="183"/>
      <c r="H6" s="183"/>
    </row>
    <row r="7" spans="1:9" ht="18" x14ac:dyDescent="0.25">
      <c r="A7" s="3"/>
      <c r="B7" s="3"/>
      <c r="C7" s="3"/>
      <c r="D7" s="3"/>
      <c r="E7" s="3"/>
      <c r="F7" s="3"/>
      <c r="G7" s="4"/>
      <c r="H7" s="4"/>
    </row>
    <row r="8" spans="1:9" ht="15.75" x14ac:dyDescent="0.25">
      <c r="A8" s="181" t="s">
        <v>22</v>
      </c>
      <c r="B8" s="182"/>
      <c r="C8" s="182"/>
      <c r="D8" s="182"/>
      <c r="E8" s="182"/>
      <c r="F8" s="182"/>
      <c r="G8" s="182"/>
      <c r="H8" s="182"/>
    </row>
    <row r="9" spans="1:9" ht="18" x14ac:dyDescent="0.25">
      <c r="A9" s="3"/>
      <c r="B9" s="3"/>
      <c r="C9" s="3"/>
      <c r="D9" s="3"/>
      <c r="E9" s="3"/>
      <c r="F9" s="3"/>
      <c r="G9" s="4"/>
      <c r="H9" s="4"/>
    </row>
    <row r="10" spans="1:9" x14ac:dyDescent="0.25">
      <c r="A10" s="17" t="s">
        <v>13</v>
      </c>
      <c r="B10" s="16" t="s">
        <v>14</v>
      </c>
      <c r="C10" s="16" t="s">
        <v>15</v>
      </c>
      <c r="D10" s="16" t="s">
        <v>39</v>
      </c>
      <c r="E10" s="82" t="s">
        <v>51</v>
      </c>
      <c r="F10" s="83" t="s">
        <v>52</v>
      </c>
      <c r="G10" s="85" t="s">
        <v>40</v>
      </c>
      <c r="H10" s="83" t="s">
        <v>53</v>
      </c>
    </row>
    <row r="11" spans="1:9" x14ac:dyDescent="0.25">
      <c r="A11" s="8">
        <v>8</v>
      </c>
      <c r="B11" s="8"/>
      <c r="C11" s="8"/>
      <c r="D11" s="8" t="s">
        <v>23</v>
      </c>
      <c r="E11" s="6"/>
      <c r="F11" s="6"/>
      <c r="G11" s="6"/>
      <c r="H11" s="6"/>
    </row>
    <row r="12" spans="1:9" x14ac:dyDescent="0.25">
      <c r="A12" s="8"/>
      <c r="B12" s="12">
        <v>84</v>
      </c>
      <c r="C12" s="12"/>
      <c r="D12" s="12" t="s">
        <v>28</v>
      </c>
      <c r="E12" s="6"/>
      <c r="F12" s="6"/>
      <c r="G12" s="6"/>
      <c r="H12" s="6"/>
    </row>
    <row r="13" spans="1:9" x14ac:dyDescent="0.25">
      <c r="A13" s="9"/>
      <c r="B13" s="9"/>
      <c r="C13" s="10">
        <v>81</v>
      </c>
      <c r="D13" s="13" t="s">
        <v>29</v>
      </c>
      <c r="E13" s="6"/>
      <c r="F13" s="6"/>
      <c r="G13" s="6"/>
      <c r="H13" s="6"/>
    </row>
    <row r="14" spans="1:9" x14ac:dyDescent="0.25">
      <c r="A14" s="11">
        <v>5</v>
      </c>
      <c r="B14" s="11"/>
      <c r="C14" s="11"/>
      <c r="D14" s="19" t="s">
        <v>24</v>
      </c>
      <c r="E14" s="6"/>
      <c r="F14" s="6"/>
      <c r="G14" s="6"/>
      <c r="H14" s="6"/>
    </row>
    <row r="15" spans="1:9" x14ac:dyDescent="0.25">
      <c r="A15" s="12"/>
      <c r="B15" s="12">
        <v>54</v>
      </c>
      <c r="C15" s="12"/>
      <c r="D15" s="20" t="s">
        <v>30</v>
      </c>
      <c r="E15" s="6"/>
      <c r="F15" s="6"/>
      <c r="G15" s="6"/>
      <c r="H15" s="7"/>
    </row>
    <row r="16" spans="1:9" x14ac:dyDescent="0.25">
      <c r="A16" s="12"/>
      <c r="B16" s="12"/>
      <c r="C16" s="10">
        <v>11</v>
      </c>
      <c r="D16" s="10" t="s">
        <v>16</v>
      </c>
      <c r="E16" s="6"/>
      <c r="F16" s="6"/>
      <c r="G16" s="6"/>
      <c r="H16" s="7"/>
    </row>
    <row r="17" spans="1:8" x14ac:dyDescent="0.25">
      <c r="A17" s="12"/>
      <c r="B17" s="12"/>
      <c r="C17" s="10">
        <v>31</v>
      </c>
      <c r="D17" s="10" t="s">
        <v>31</v>
      </c>
      <c r="E17" s="6"/>
      <c r="F17" s="6"/>
      <c r="G17" s="6"/>
      <c r="H17" s="7"/>
    </row>
  </sheetData>
  <mergeCells count="3">
    <mergeCell ref="A6:H6"/>
    <mergeCell ref="A8:H8"/>
    <mergeCell ref="A4:I4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13" workbookViewId="0">
      <selection activeCell="G10" sqref="G10"/>
    </sheetView>
  </sheetViews>
  <sheetFormatPr defaultRowHeight="15" x14ac:dyDescent="0.25"/>
  <cols>
    <col min="1" max="1" width="11.42578125" customWidth="1"/>
    <col min="2" max="2" width="13.140625" customWidth="1"/>
    <col min="3" max="3" width="20.140625" customWidth="1"/>
    <col min="4" max="4" width="32.42578125" customWidth="1"/>
    <col min="5" max="5" width="24.7109375" customWidth="1"/>
    <col min="6" max="6" width="12.5703125" style="58" bestFit="1" customWidth="1"/>
    <col min="7" max="7" width="20.42578125" style="68" customWidth="1"/>
    <col min="8" max="8" width="13.140625" style="58" bestFit="1" customWidth="1"/>
  </cols>
  <sheetData>
    <row r="1" spans="1:11" s="77" customFormat="1" ht="15.75" x14ac:dyDescent="0.25">
      <c r="C1" s="77" t="s">
        <v>46</v>
      </c>
      <c r="D1" s="78"/>
      <c r="E1" s="78"/>
      <c r="F1" s="78"/>
      <c r="G1" s="79"/>
      <c r="H1" s="78"/>
      <c r="I1" s="78"/>
    </row>
    <row r="2" spans="1:11" s="77" customFormat="1" ht="15.75" x14ac:dyDescent="0.25">
      <c r="A2" s="77" t="s">
        <v>47</v>
      </c>
      <c r="C2" s="80" t="str">
        <f>SAŽETAK!C2</f>
        <v>JAVNA VATROGASNA POSTROJBA GRADA ŽUPANJE</v>
      </c>
      <c r="D2" s="86"/>
      <c r="E2" s="86"/>
      <c r="F2" s="86"/>
      <c r="G2" s="79"/>
      <c r="H2" s="78"/>
      <c r="I2" s="78"/>
    </row>
    <row r="3" spans="1:11" s="87" customFormat="1" x14ac:dyDescent="0.25">
      <c r="D3" s="88"/>
      <c r="E3" s="88"/>
      <c r="F3" s="89"/>
      <c r="G3" s="90"/>
      <c r="H3" s="89"/>
      <c r="I3" s="89"/>
    </row>
    <row r="4" spans="1:11" ht="42" customHeight="1" x14ac:dyDescent="0.25">
      <c r="A4" s="181" t="s">
        <v>116</v>
      </c>
      <c r="B4" s="181"/>
      <c r="C4" s="181"/>
      <c r="D4" s="181"/>
      <c r="E4" s="181"/>
      <c r="F4" s="181"/>
      <c r="G4" s="181"/>
      <c r="H4" s="181"/>
      <c r="I4" s="81"/>
    </row>
    <row r="5" spans="1:11" ht="18" x14ac:dyDescent="0.25">
      <c r="A5" s="3"/>
      <c r="B5" s="3"/>
      <c r="C5" s="3"/>
      <c r="D5" s="3"/>
      <c r="E5" s="3"/>
      <c r="F5" s="39"/>
      <c r="G5" s="84"/>
      <c r="H5" s="48"/>
    </row>
    <row r="6" spans="1:11" ht="18" customHeight="1" x14ac:dyDescent="0.25">
      <c r="A6" s="181" t="s">
        <v>25</v>
      </c>
      <c r="B6" s="182"/>
      <c r="C6" s="182"/>
      <c r="D6" s="182"/>
      <c r="E6" s="182"/>
      <c r="F6" s="182"/>
      <c r="G6" s="182"/>
      <c r="H6" s="182"/>
    </row>
    <row r="7" spans="1:11" ht="18" customHeight="1" x14ac:dyDescent="0.25">
      <c r="A7" s="29"/>
      <c r="B7" s="30"/>
      <c r="C7" s="30"/>
      <c r="D7" s="30"/>
      <c r="E7" s="30"/>
      <c r="F7" s="30"/>
      <c r="G7" s="30"/>
      <c r="H7" s="30"/>
    </row>
    <row r="8" spans="1:11" ht="25.5" customHeight="1" x14ac:dyDescent="0.25">
      <c r="A8" s="222" t="s">
        <v>85</v>
      </c>
      <c r="B8" s="222"/>
      <c r="C8" s="222"/>
      <c r="D8" s="104" t="s">
        <v>57</v>
      </c>
      <c r="E8" s="104" t="s">
        <v>58</v>
      </c>
      <c r="F8" s="103" t="s">
        <v>59</v>
      </c>
      <c r="G8" s="103" t="s">
        <v>60</v>
      </c>
      <c r="H8" s="131"/>
      <c r="I8" s="131"/>
    </row>
    <row r="9" spans="1:11" ht="27" customHeight="1" x14ac:dyDescent="0.25">
      <c r="A9" s="219" t="s">
        <v>114</v>
      </c>
      <c r="B9" s="219"/>
      <c r="C9" s="219"/>
      <c r="D9" s="132">
        <f t="shared" ref="D9:G13" si="0">D10</f>
        <v>304295</v>
      </c>
      <c r="E9" s="132">
        <f t="shared" si="0"/>
        <v>130000</v>
      </c>
      <c r="F9" s="133">
        <f t="shared" si="0"/>
        <v>42.72</v>
      </c>
      <c r="G9" s="133">
        <f t="shared" si="0"/>
        <v>434295</v>
      </c>
      <c r="H9" s="130"/>
      <c r="I9" s="130"/>
    </row>
    <row r="10" spans="1:11" ht="15" customHeight="1" x14ac:dyDescent="0.25">
      <c r="A10" s="134" t="s">
        <v>90</v>
      </c>
      <c r="B10" s="220" t="s">
        <v>91</v>
      </c>
      <c r="C10" s="211"/>
      <c r="D10" s="135">
        <f t="shared" si="0"/>
        <v>304295</v>
      </c>
      <c r="E10" s="135">
        <f t="shared" si="0"/>
        <v>130000</v>
      </c>
      <c r="F10" s="136">
        <f t="shared" si="0"/>
        <v>42.72</v>
      </c>
      <c r="G10" s="136">
        <f t="shared" si="0"/>
        <v>434295</v>
      </c>
      <c r="H10" s="130"/>
      <c r="I10" s="130"/>
    </row>
    <row r="11" spans="1:11" ht="32.25" customHeight="1" x14ac:dyDescent="0.25">
      <c r="A11" s="137" t="s">
        <v>92</v>
      </c>
      <c r="B11" s="221" t="s">
        <v>86</v>
      </c>
      <c r="C11" s="211"/>
      <c r="D11" s="138">
        <f t="shared" si="0"/>
        <v>304295</v>
      </c>
      <c r="E11" s="138">
        <f t="shared" si="0"/>
        <v>130000</v>
      </c>
      <c r="F11" s="139">
        <f t="shared" si="0"/>
        <v>42.72</v>
      </c>
      <c r="G11" s="139">
        <f t="shared" si="0"/>
        <v>434295</v>
      </c>
      <c r="H11" s="130"/>
      <c r="I11" s="130"/>
    </row>
    <row r="12" spans="1:11" ht="48.75" customHeight="1" x14ac:dyDescent="0.25">
      <c r="A12" s="140" t="s">
        <v>93</v>
      </c>
      <c r="B12" s="216" t="s">
        <v>94</v>
      </c>
      <c r="C12" s="211"/>
      <c r="D12" s="141">
        <f t="shared" si="0"/>
        <v>304295</v>
      </c>
      <c r="E12" s="141">
        <f t="shared" si="0"/>
        <v>130000</v>
      </c>
      <c r="F12" s="142">
        <f t="shared" si="0"/>
        <v>42.72</v>
      </c>
      <c r="G12" s="142">
        <f t="shared" si="0"/>
        <v>434295</v>
      </c>
      <c r="H12" s="130"/>
      <c r="I12" s="130"/>
      <c r="K12" s="102"/>
    </row>
    <row r="13" spans="1:11" ht="38.25" x14ac:dyDescent="0.25">
      <c r="A13" s="143" t="s">
        <v>95</v>
      </c>
      <c r="B13" s="217" t="s">
        <v>86</v>
      </c>
      <c r="C13" s="211"/>
      <c r="D13" s="144">
        <f t="shared" si="0"/>
        <v>304295</v>
      </c>
      <c r="E13" s="144">
        <f t="shared" si="0"/>
        <v>130000</v>
      </c>
      <c r="F13" s="145">
        <f t="shared" si="0"/>
        <v>42.72</v>
      </c>
      <c r="G13" s="145">
        <f t="shared" si="0"/>
        <v>434295</v>
      </c>
      <c r="H13" s="130"/>
      <c r="I13" s="130"/>
    </row>
    <row r="14" spans="1:11" ht="25.5" x14ac:dyDescent="0.25">
      <c r="A14" s="146" t="s">
        <v>96</v>
      </c>
      <c r="B14" s="218" t="s">
        <v>94</v>
      </c>
      <c r="C14" s="211"/>
      <c r="D14" s="147">
        <f>D15+D35</f>
        <v>304295</v>
      </c>
      <c r="E14" s="147">
        <f>E15+E35</f>
        <v>130000</v>
      </c>
      <c r="F14" s="148">
        <v>42.72</v>
      </c>
      <c r="G14" s="148">
        <f>G15+G35</f>
        <v>434295</v>
      </c>
      <c r="H14" s="130"/>
      <c r="I14" s="130"/>
    </row>
    <row r="15" spans="1:11" ht="25.5" x14ac:dyDescent="0.25">
      <c r="A15" s="149" t="s">
        <v>97</v>
      </c>
      <c r="B15" s="215" t="s">
        <v>98</v>
      </c>
      <c r="C15" s="211"/>
      <c r="D15" s="150">
        <f>D16+D23+D27</f>
        <v>303395</v>
      </c>
      <c r="E15" s="150">
        <f>E16+E23+E27</f>
        <v>129900</v>
      </c>
      <c r="F15" s="151">
        <v>42.82</v>
      </c>
      <c r="G15" s="151">
        <f>G16+G23+G27</f>
        <v>433295</v>
      </c>
      <c r="H15" s="130"/>
      <c r="I15" s="130"/>
    </row>
    <row r="16" spans="1:11" ht="15" customHeight="1" x14ac:dyDescent="0.25">
      <c r="A16" s="152" t="s">
        <v>99</v>
      </c>
      <c r="B16" s="214" t="s">
        <v>16</v>
      </c>
      <c r="C16" s="211"/>
      <c r="D16" s="153">
        <f>D17</f>
        <v>150600</v>
      </c>
      <c r="E16" s="153">
        <f>E17</f>
        <v>122510</v>
      </c>
      <c r="F16" s="154">
        <v>81.349999999999994</v>
      </c>
      <c r="G16" s="154">
        <f>G17</f>
        <v>273110</v>
      </c>
      <c r="H16" s="130"/>
      <c r="I16" s="130"/>
    </row>
    <row r="17" spans="1:9" ht="14.25" customHeight="1" x14ac:dyDescent="0.25">
      <c r="A17" s="155" t="s">
        <v>84</v>
      </c>
      <c r="B17" s="212" t="s">
        <v>16</v>
      </c>
      <c r="C17" s="211"/>
      <c r="D17" s="156">
        <f>D18</f>
        <v>150600</v>
      </c>
      <c r="E17" s="156">
        <f>E18</f>
        <v>122510</v>
      </c>
      <c r="F17" s="157">
        <v>81.349999999999994</v>
      </c>
      <c r="G17" s="157">
        <f>G18</f>
        <v>273110</v>
      </c>
      <c r="H17" s="130"/>
      <c r="I17" s="130"/>
    </row>
    <row r="18" spans="1:9" ht="15" customHeight="1" x14ac:dyDescent="0.25">
      <c r="A18" s="158" t="s">
        <v>100</v>
      </c>
      <c r="B18" s="213" t="s">
        <v>18</v>
      </c>
      <c r="C18" s="211"/>
      <c r="D18" s="159">
        <f>D19+D20+D21+D22</f>
        <v>150600</v>
      </c>
      <c r="E18" s="159">
        <f>E19+E20+E21+E22</f>
        <v>122510</v>
      </c>
      <c r="F18" s="160">
        <v>81.349999999999994</v>
      </c>
      <c r="G18" s="160">
        <f>G19+G20+G21+G22</f>
        <v>273110</v>
      </c>
      <c r="H18" s="130"/>
      <c r="I18" s="130"/>
    </row>
    <row r="19" spans="1:9" s="164" customFormat="1" x14ac:dyDescent="0.25">
      <c r="A19" s="161" t="s">
        <v>101</v>
      </c>
      <c r="B19" s="210" t="s">
        <v>19</v>
      </c>
      <c r="C19" s="211"/>
      <c r="D19" s="162">
        <v>141185</v>
      </c>
      <c r="E19" s="162">
        <v>91100</v>
      </c>
      <c r="F19" s="163">
        <v>64.53</v>
      </c>
      <c r="G19" s="163">
        <v>232285</v>
      </c>
      <c r="H19" s="95"/>
      <c r="I19" s="95"/>
    </row>
    <row r="20" spans="1:9" s="164" customFormat="1" ht="15" customHeight="1" x14ac:dyDescent="0.25">
      <c r="A20" s="161" t="s">
        <v>102</v>
      </c>
      <c r="B20" s="210" t="s">
        <v>27</v>
      </c>
      <c r="C20" s="211"/>
      <c r="D20" s="162">
        <v>9165</v>
      </c>
      <c r="E20" s="162">
        <v>30680</v>
      </c>
      <c r="F20" s="163">
        <v>334.75</v>
      </c>
      <c r="G20" s="163">
        <v>39845</v>
      </c>
      <c r="H20" s="95"/>
      <c r="I20" s="95"/>
    </row>
    <row r="21" spans="1:9" s="164" customFormat="1" x14ac:dyDescent="0.25">
      <c r="A21" s="161" t="s">
        <v>103</v>
      </c>
      <c r="B21" s="210" t="s">
        <v>80</v>
      </c>
      <c r="C21" s="211"/>
      <c r="D21" s="162">
        <v>250</v>
      </c>
      <c r="E21" s="162">
        <v>100</v>
      </c>
      <c r="F21" s="163">
        <v>40</v>
      </c>
      <c r="G21" s="163">
        <v>350</v>
      </c>
      <c r="H21" s="95"/>
      <c r="I21" s="95"/>
    </row>
    <row r="22" spans="1:9" s="164" customFormat="1" x14ac:dyDescent="0.25">
      <c r="A22" s="161">
        <v>38</v>
      </c>
      <c r="B22" s="170" t="s">
        <v>120</v>
      </c>
      <c r="C22" s="171"/>
      <c r="D22" s="162">
        <v>0</v>
      </c>
      <c r="E22" s="162">
        <v>630</v>
      </c>
      <c r="F22" s="163">
        <v>100</v>
      </c>
      <c r="G22" s="163">
        <v>630</v>
      </c>
      <c r="H22" s="95"/>
      <c r="I22" s="95"/>
    </row>
    <row r="23" spans="1:9" x14ac:dyDescent="0.25">
      <c r="A23" s="152" t="s">
        <v>104</v>
      </c>
      <c r="B23" s="214" t="s">
        <v>31</v>
      </c>
      <c r="C23" s="211"/>
      <c r="D23" s="153">
        <f t="shared" ref="D23:E25" si="1">D24</f>
        <v>1000</v>
      </c>
      <c r="E23" s="153">
        <f t="shared" si="1"/>
        <v>0</v>
      </c>
      <c r="F23" s="154">
        <v>0</v>
      </c>
      <c r="G23" s="154">
        <f>G24</f>
        <v>1000</v>
      </c>
      <c r="H23" s="130"/>
      <c r="I23" s="130"/>
    </row>
    <row r="24" spans="1:9" x14ac:dyDescent="0.25">
      <c r="A24" s="155" t="s">
        <v>105</v>
      </c>
      <c r="B24" s="212" t="s">
        <v>31</v>
      </c>
      <c r="C24" s="211"/>
      <c r="D24" s="156">
        <f t="shared" si="1"/>
        <v>1000</v>
      </c>
      <c r="E24" s="156">
        <f t="shared" si="1"/>
        <v>0</v>
      </c>
      <c r="F24" s="157">
        <v>0</v>
      </c>
      <c r="G24" s="157">
        <f>G25</f>
        <v>1000</v>
      </c>
      <c r="H24" s="130"/>
      <c r="I24" s="130"/>
    </row>
    <row r="25" spans="1:9" x14ac:dyDescent="0.25">
      <c r="A25" s="158" t="s">
        <v>100</v>
      </c>
      <c r="B25" s="213" t="s">
        <v>18</v>
      </c>
      <c r="C25" s="211"/>
      <c r="D25" s="159">
        <f t="shared" si="1"/>
        <v>1000</v>
      </c>
      <c r="E25" s="159">
        <f t="shared" si="1"/>
        <v>0</v>
      </c>
      <c r="F25" s="160">
        <f>F26</f>
        <v>0</v>
      </c>
      <c r="G25" s="160">
        <f>G26</f>
        <v>1000</v>
      </c>
      <c r="H25" s="130"/>
      <c r="I25" s="130"/>
    </row>
    <row r="26" spans="1:9" s="164" customFormat="1" x14ac:dyDescent="0.25">
      <c r="A26" s="161" t="s">
        <v>102</v>
      </c>
      <c r="B26" s="210" t="s">
        <v>27</v>
      </c>
      <c r="C26" s="211"/>
      <c r="D26" s="162">
        <v>1000</v>
      </c>
      <c r="E26" s="162">
        <v>0</v>
      </c>
      <c r="F26" s="163">
        <v>0</v>
      </c>
      <c r="G26" s="163">
        <v>1000</v>
      </c>
      <c r="H26" s="95"/>
      <c r="I26" s="95"/>
    </row>
    <row r="27" spans="1:9" x14ac:dyDescent="0.25">
      <c r="A27" s="152" t="s">
        <v>106</v>
      </c>
      <c r="B27" s="214" t="s">
        <v>107</v>
      </c>
      <c r="C27" s="211"/>
      <c r="D27" s="153">
        <f>D28+D32</f>
        <v>151795</v>
      </c>
      <c r="E27" s="153">
        <f>E28+E32</f>
        <v>7390</v>
      </c>
      <c r="F27" s="154">
        <v>4.87</v>
      </c>
      <c r="G27" s="154">
        <f>G28+G32</f>
        <v>159185</v>
      </c>
      <c r="H27" s="130"/>
      <c r="I27" s="130"/>
    </row>
    <row r="28" spans="1:9" x14ac:dyDescent="0.25">
      <c r="A28" s="155" t="s">
        <v>108</v>
      </c>
      <c r="B28" s="212" t="s">
        <v>73</v>
      </c>
      <c r="C28" s="211"/>
      <c r="D28" s="156">
        <v>147795</v>
      </c>
      <c r="E28" s="156">
        <f>E29</f>
        <v>7390</v>
      </c>
      <c r="F28" s="157">
        <f>F29</f>
        <v>5</v>
      </c>
      <c r="G28" s="157">
        <f>G29</f>
        <v>155185</v>
      </c>
      <c r="H28" s="130"/>
      <c r="I28" s="130"/>
    </row>
    <row r="29" spans="1:9" x14ac:dyDescent="0.25">
      <c r="A29" s="158" t="s">
        <v>100</v>
      </c>
      <c r="B29" s="213" t="s">
        <v>18</v>
      </c>
      <c r="C29" s="211"/>
      <c r="D29" s="159">
        <f>D30+D31</f>
        <v>147795</v>
      </c>
      <c r="E29" s="159">
        <f>E30+E31</f>
        <v>7390</v>
      </c>
      <c r="F29" s="160">
        <v>5</v>
      </c>
      <c r="G29" s="160">
        <f>G30+G31</f>
        <v>155185</v>
      </c>
      <c r="H29" s="130"/>
      <c r="I29" s="130"/>
    </row>
    <row r="30" spans="1:9" s="164" customFormat="1" x14ac:dyDescent="0.25">
      <c r="A30" s="161" t="s">
        <v>101</v>
      </c>
      <c r="B30" s="210" t="s">
        <v>19</v>
      </c>
      <c r="C30" s="211"/>
      <c r="D30" s="162">
        <v>133016</v>
      </c>
      <c r="E30" s="162">
        <v>21819</v>
      </c>
      <c r="F30" s="163">
        <v>16.399999999999999</v>
      </c>
      <c r="G30" s="163">
        <v>154835</v>
      </c>
      <c r="H30" s="95"/>
      <c r="I30" s="95"/>
    </row>
    <row r="31" spans="1:9" s="164" customFormat="1" x14ac:dyDescent="0.25">
      <c r="A31" s="161" t="s">
        <v>102</v>
      </c>
      <c r="B31" s="210" t="s">
        <v>27</v>
      </c>
      <c r="C31" s="211"/>
      <c r="D31" s="162">
        <v>14779</v>
      </c>
      <c r="E31" s="162">
        <v>-14429</v>
      </c>
      <c r="F31" s="163">
        <v>-97.63</v>
      </c>
      <c r="G31" s="163">
        <v>350</v>
      </c>
      <c r="H31" s="95"/>
      <c r="I31" s="95"/>
    </row>
    <row r="32" spans="1:9" x14ac:dyDescent="0.25">
      <c r="A32" s="155" t="s">
        <v>109</v>
      </c>
      <c r="B32" s="212" t="s">
        <v>66</v>
      </c>
      <c r="C32" s="211"/>
      <c r="D32" s="156">
        <f>D33</f>
        <v>4000</v>
      </c>
      <c r="E32" s="156">
        <v>0</v>
      </c>
      <c r="F32" s="157">
        <v>0</v>
      </c>
      <c r="G32" s="157">
        <f>G33</f>
        <v>4000</v>
      </c>
      <c r="H32" s="130"/>
      <c r="I32" s="130"/>
    </row>
    <row r="33" spans="1:9" x14ac:dyDescent="0.25">
      <c r="A33" s="158" t="s">
        <v>100</v>
      </c>
      <c r="B33" s="213" t="s">
        <v>18</v>
      </c>
      <c r="C33" s="211"/>
      <c r="D33" s="159">
        <f>D34</f>
        <v>4000</v>
      </c>
      <c r="E33" s="159">
        <v>0</v>
      </c>
      <c r="F33" s="160">
        <v>0</v>
      </c>
      <c r="G33" s="160">
        <f>G34</f>
        <v>4000</v>
      </c>
      <c r="H33" s="130"/>
      <c r="I33" s="130"/>
    </row>
    <row r="34" spans="1:9" s="164" customFormat="1" x14ac:dyDescent="0.25">
      <c r="A34" s="161" t="s">
        <v>102</v>
      </c>
      <c r="B34" s="210" t="s">
        <v>27</v>
      </c>
      <c r="C34" s="211"/>
      <c r="D34" s="162">
        <v>4000</v>
      </c>
      <c r="E34" s="162">
        <v>0</v>
      </c>
      <c r="F34" s="163">
        <v>0</v>
      </c>
      <c r="G34" s="163">
        <v>4000</v>
      </c>
      <c r="H34" s="95"/>
      <c r="I34" s="95"/>
    </row>
    <row r="35" spans="1:9" ht="38.25" x14ac:dyDescent="0.25">
      <c r="A35" s="149" t="s">
        <v>111</v>
      </c>
      <c r="B35" s="215" t="s">
        <v>112</v>
      </c>
      <c r="C35" s="211"/>
      <c r="D35" s="150">
        <f t="shared" ref="D35:E37" si="2">D36</f>
        <v>900</v>
      </c>
      <c r="E35" s="150">
        <f t="shared" si="2"/>
        <v>100</v>
      </c>
      <c r="F35" s="151">
        <v>11.11</v>
      </c>
      <c r="G35" s="151">
        <v>1000</v>
      </c>
      <c r="H35" s="130"/>
      <c r="I35" s="130"/>
    </row>
    <row r="36" spans="1:9" x14ac:dyDescent="0.25">
      <c r="A36" s="152" t="s">
        <v>99</v>
      </c>
      <c r="B36" s="214" t="s">
        <v>16</v>
      </c>
      <c r="C36" s="211"/>
      <c r="D36" s="153">
        <f t="shared" si="2"/>
        <v>900</v>
      </c>
      <c r="E36" s="153">
        <f t="shared" si="2"/>
        <v>100</v>
      </c>
      <c r="F36" s="154">
        <v>11.11</v>
      </c>
      <c r="G36" s="154">
        <v>1000</v>
      </c>
      <c r="H36" s="130"/>
      <c r="I36" s="130"/>
    </row>
    <row r="37" spans="1:9" x14ac:dyDescent="0.25">
      <c r="A37" s="155" t="s">
        <v>84</v>
      </c>
      <c r="B37" s="212" t="s">
        <v>16</v>
      </c>
      <c r="C37" s="211"/>
      <c r="D37" s="156">
        <f t="shared" si="2"/>
        <v>900</v>
      </c>
      <c r="E37" s="156">
        <f t="shared" si="2"/>
        <v>100</v>
      </c>
      <c r="F37" s="157">
        <v>11.11</v>
      </c>
      <c r="G37" s="157">
        <v>1000</v>
      </c>
      <c r="H37" s="130"/>
      <c r="I37" s="130"/>
    </row>
    <row r="38" spans="1:9" ht="26.25" customHeight="1" x14ac:dyDescent="0.25">
      <c r="A38" s="158" t="s">
        <v>110</v>
      </c>
      <c r="B38" s="213" t="s">
        <v>20</v>
      </c>
      <c r="C38" s="211"/>
      <c r="D38" s="159">
        <v>900</v>
      </c>
      <c r="E38" s="159">
        <v>100</v>
      </c>
      <c r="F38" s="160">
        <v>11.11</v>
      </c>
      <c r="G38" s="160">
        <v>1000</v>
      </c>
      <c r="H38" s="130"/>
      <c r="I38" s="130"/>
    </row>
    <row r="39" spans="1:9" s="164" customFormat="1" ht="24" customHeight="1" x14ac:dyDescent="0.25">
      <c r="A39" s="161" t="s">
        <v>113</v>
      </c>
      <c r="B39" s="210" t="s">
        <v>37</v>
      </c>
      <c r="C39" s="211"/>
      <c r="D39" s="162">
        <v>900</v>
      </c>
      <c r="E39" s="162">
        <v>100</v>
      </c>
      <c r="F39" s="163">
        <v>11.11</v>
      </c>
      <c r="G39" s="163">
        <v>1000</v>
      </c>
      <c r="H39" s="95"/>
      <c r="I39" s="95"/>
    </row>
  </sheetData>
  <mergeCells count="33">
    <mergeCell ref="A4:H4"/>
    <mergeCell ref="A6:H6"/>
    <mergeCell ref="A9:C9"/>
    <mergeCell ref="B10:C10"/>
    <mergeCell ref="B11:C11"/>
    <mergeCell ref="A8:C8"/>
    <mergeCell ref="B12:C12"/>
    <mergeCell ref="B13:C13"/>
    <mergeCell ref="B16:C16"/>
    <mergeCell ref="B18:C18"/>
    <mergeCell ref="B21:C21"/>
    <mergeCell ref="B14:C14"/>
    <mergeCell ref="B23:C23"/>
    <mergeCell ref="B20:C20"/>
    <mergeCell ref="B19:C19"/>
    <mergeCell ref="B17:C17"/>
    <mergeCell ref="B15:C15"/>
    <mergeCell ref="B27:C27"/>
    <mergeCell ref="B28:C28"/>
    <mergeCell ref="B26:C26"/>
    <mergeCell ref="B24:C24"/>
    <mergeCell ref="B25:C25"/>
    <mergeCell ref="B38:C38"/>
    <mergeCell ref="B39:C39"/>
    <mergeCell ref="B36:C36"/>
    <mergeCell ref="B37:C37"/>
    <mergeCell ref="B35:C35"/>
    <mergeCell ref="B31:C31"/>
    <mergeCell ref="B32:C32"/>
    <mergeCell ref="B29:C29"/>
    <mergeCell ref="B33:C33"/>
    <mergeCell ref="B34:C34"/>
    <mergeCell ref="B30:C30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E.K.</vt:lpstr>
      <vt:lpstr> Račun prihoda i rashoda I.F.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Liza</cp:lastModifiedBy>
  <cp:lastPrinted>2023-06-15T08:32:58Z</cp:lastPrinted>
  <dcterms:created xsi:type="dcterms:W3CDTF">2022-08-12T12:51:27Z</dcterms:created>
  <dcterms:modified xsi:type="dcterms:W3CDTF">2024-04-24T12:43:58Z</dcterms:modified>
</cp:coreProperties>
</file>