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-150" windowWidth="15510" windowHeight="12960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</workbook>
</file>

<file path=xl/calcChain.xml><?xml version="1.0" encoding="utf-8"?>
<calcChain xmlns="http://schemas.openxmlformats.org/spreadsheetml/2006/main">
  <c r="G8" i="10" l="1"/>
  <c r="H8" i="10"/>
  <c r="I8" i="10"/>
  <c r="G11" i="10"/>
  <c r="H11" i="10"/>
  <c r="I11" i="10"/>
  <c r="A1" i="7"/>
  <c r="A1" i="9"/>
  <c r="A1" i="6"/>
  <c r="A1" i="5"/>
  <c r="A1" i="8"/>
  <c r="A1" i="3"/>
  <c r="G34" i="10"/>
  <c r="F37" i="10"/>
  <c r="G14" i="10" l="1"/>
  <c r="I14" i="10"/>
  <c r="G37" i="10"/>
  <c r="I21" i="10"/>
  <c r="H21" i="10"/>
  <c r="G21" i="10"/>
  <c r="F21" i="10"/>
  <c r="F11" i="10"/>
  <c r="F8" i="10"/>
  <c r="H34" i="10" l="1"/>
  <c r="H37" i="10" s="1"/>
  <c r="H22" i="10"/>
  <c r="H28" i="10" s="1"/>
  <c r="H29" i="10" s="1"/>
  <c r="I22" i="10"/>
  <c r="I28" i="10" s="1"/>
  <c r="I29" i="10" s="1"/>
  <c r="F14" i="10"/>
  <c r="F22" i="10" s="1"/>
  <c r="F28" i="10" s="1"/>
  <c r="F29" i="10" s="1"/>
  <c r="G22" i="10"/>
  <c r="G28" i="10" s="1"/>
  <c r="G29" i="10" s="1"/>
  <c r="I34" i="10" l="1"/>
  <c r="I37" i="10" s="1"/>
</calcChain>
</file>

<file path=xl/sharedStrings.xml><?xml version="1.0" encoding="utf-8"?>
<sst xmlns="http://schemas.openxmlformats.org/spreadsheetml/2006/main" count="229" uniqueCount="102">
  <si>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</si>
  <si>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</si>
  <si>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</si>
  <si>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</si>
  <si>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</si>
  <si>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</si>
  <si>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</si>
  <si>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Naziv rashoda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</si>
  <si>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</si>
  <si>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</si>
  <si>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</si>
  <si>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</si>
  <si>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</si>
  <si>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</si>
  <si>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</si>
  <si>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</si>
  <si>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</si>
  <si>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</si>
  <si>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</si>
  <si>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</si>
  <si>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</si>
  <si>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</si>
  <si>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</si>
  <si>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</si>
  <si>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</si>
  <si>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</si>
  <si>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</si>
  <si>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</si>
  <si>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</si>
  <si>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</si>
  <si>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</si>
  <si>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</si>
  <si>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</si>
  <si>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</si>
  <si>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</si>
  <si>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</si>
  <si>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</si>
  <si>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</si>
  <si>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</si>
  <si>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</si>
  <si>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</si>
  <si>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</si>
  <si>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</si>
  <si>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</si>
  <si>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</si>
  <si>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</si>
  <si>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</si>
  <si>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</si>
  <si>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</si>
  <si>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poslovanja                                                                                  </t>
  </si>
  <si>
    <t xml:space="preserve">Prihodi od imovine                                                                                  </t>
  </si>
  <si>
    <t>Prihodi od upravnih i administrativnih pristojbi, pristojbi po posebnim propisima i naknada</t>
  </si>
  <si>
    <t xml:space="preserve">Rashodi poslovanja                                                                                  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</si>
  <si>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</si>
  <si>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</si>
  <si>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</si>
  <si>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</si>
  <si>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</si>
  <si>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1.1. Gradski proračun</t>
  </si>
  <si>
    <t>1.4. Prihodi od kamata</t>
  </si>
  <si>
    <t>1.5. Prihodi od ulaznica i sufinanciranje</t>
  </si>
  <si>
    <t xml:space="preserve">5.6. Pomoći iz županijskog proračuna </t>
  </si>
  <si>
    <t>5.5. Pomoći iz državnog proračuna</t>
  </si>
  <si>
    <t>08 Rekreacija, kultura i religija</t>
  </si>
  <si>
    <t>082 Službe kulture</t>
  </si>
  <si>
    <t>Izvor 1.1</t>
  </si>
  <si>
    <t>Gradski proračun</t>
  </si>
  <si>
    <t>Aktivnost A204201</t>
  </si>
  <si>
    <t>Program 2042</t>
  </si>
  <si>
    <t>Djelatnost Muzeja</t>
  </si>
  <si>
    <t>Tekući projekt T204201</t>
  </si>
  <si>
    <t>Izvor 5.5</t>
  </si>
  <si>
    <t>Tekući projekt T204202</t>
  </si>
  <si>
    <t>Tekući projekt T204203</t>
  </si>
  <si>
    <t>Nabava dugotrajne imovine</t>
  </si>
  <si>
    <t>Pomoći iz državnog proračuna</t>
  </si>
  <si>
    <t>Investicije u kulturi</t>
  </si>
  <si>
    <t>Znanstveno istraživačka djelatnost</t>
  </si>
  <si>
    <t>Administrativno tehničko osoblje</t>
  </si>
  <si>
    <t>Tekući projekt T204204</t>
  </si>
  <si>
    <t>Tekući projekt T204205</t>
  </si>
  <si>
    <t>Izdavačka djelatnost</t>
  </si>
  <si>
    <t>Izvor 5.6</t>
  </si>
  <si>
    <t xml:space="preserve">Pomoći iz županijskog proračuna </t>
  </si>
  <si>
    <t>Tekući projekt T204206</t>
  </si>
  <si>
    <t>Izložbena djelatnost</t>
  </si>
  <si>
    <t>Tekući projekt T204209</t>
  </si>
  <si>
    <t>Tekući projekt T204210</t>
  </si>
  <si>
    <t>Kulturne manifestacije</t>
  </si>
  <si>
    <t>Izvor 1.4</t>
  </si>
  <si>
    <t>Prihodi od kamata</t>
  </si>
  <si>
    <t>Izvor 1.5</t>
  </si>
  <si>
    <t>Prihodi od ulaznica i sufinanciranje</t>
  </si>
  <si>
    <t>Tekući projekt T204211</t>
  </si>
  <si>
    <t>Informatizacija</t>
  </si>
  <si>
    <t>Konzervacija i restauracija muzejske građe</t>
  </si>
  <si>
    <t>Edukativna djelatnost, radionice</t>
  </si>
  <si>
    <t>IZMJENE I DOPUNE FINANCIJSKOG PLANA PRORAČUNSKOG KORISNIKA JEDINICE LOKALNE I PODRUČNE (REGIONALNE) SAMOUPRAVE 
ZA 2024.</t>
  </si>
  <si>
    <t>Planirano</t>
  </si>
  <si>
    <t>Promjena iznos</t>
  </si>
  <si>
    <t>Novi iznos</t>
  </si>
  <si>
    <t>Promjena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</si>
</sst>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[$-41A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165" fontId="22" fillId="0" borderId="0"/>
  </cellStyleXfs>
  <cellXfs count="1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 wrapText="1"/>
    </xf>
    <xf numFmtId="164" fontId="16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 wrapText="1"/>
    </xf>
    <xf numFmtId="164" fontId="6" fillId="0" borderId="4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23" fillId="0" borderId="6" xfId="2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6" fillId="0" borderId="1" xfId="0" quotePrefix="1" applyNumberFormat="1" applyFont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0" borderId="3" xfId="1" applyNumberFormat="1" applyFont="1" applyBorder="1" applyAlignment="1">
      <alignment horizontal="right" vertical="center" wrapText="1"/>
    </xf>
    <xf numFmtId="2" fontId="6" fillId="2" borderId="3" xfId="1" applyNumberFormat="1" applyFont="1" applyFill="1" applyBorder="1" applyAlignment="1">
      <alignment horizontal="right"/>
    </xf>
    <xf numFmtId="2" fontId="3" fillId="2" borderId="3" xfId="1" applyNumberFormat="1" applyFont="1" applyFill="1" applyBorder="1" applyAlignment="1">
      <alignment horizontal="right"/>
    </xf>
    <xf numFmtId="2" fontId="16" fillId="2" borderId="3" xfId="0" applyNumberFormat="1" applyFont="1" applyFill="1" applyBorder="1" applyAlignment="1">
      <alignment horizontal="right"/>
    </xf>
    <xf numFmtId="2" fontId="1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  <xf numFmtId="0" fontId="0" fillId="0" borderId="0" xfId="0" applyAlignment="1">
      <alignment vertical="center"/>
    </xf>
  </cellXfs>
  <cellStyles count="3">
    <cellStyle name="Excel Built-in Normal" xfId="2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H15" sqref="H15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85" t="s">
        <v>97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85" t="s">
        <v>13</v>
      </c>
      <c r="B3" s="85"/>
      <c r="C3" s="85"/>
      <c r="D3" s="85"/>
      <c r="E3" s="85"/>
      <c r="F3" s="85"/>
      <c r="G3" s="85"/>
      <c r="H3" s="98"/>
      <c r="I3" s="98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5.75" x14ac:dyDescent="0.25">
      <c r="A5" s="85" t="s">
        <v>17</v>
      </c>
      <c r="B5" s="86"/>
      <c r="C5" s="86"/>
      <c r="D5" s="86"/>
      <c r="E5" s="86"/>
      <c r="F5" s="86"/>
      <c r="G5" s="86"/>
      <c r="H5" s="86"/>
      <c r="I5" s="86"/>
    </row>
    <row r="6" spans="1:9" ht="18" x14ac:dyDescent="0.25">
      <c r="A6" s="1"/>
      <c r="B6" s="2"/>
      <c r="C6" s="2"/>
      <c r="D6" s="2"/>
      <c r="E6" s="5"/>
      <c r="F6" s="6"/>
      <c r="G6" s="6"/>
      <c r="H6" s="6"/>
      <c r="I6" s="24" t="s">
        <v>22</v>
      </c>
    </row>
    <row r="7" spans="1:9" x14ac:dyDescent="0.25">
      <c r="A7" s="20"/>
      <c r="B7" s="21"/>
      <c r="C7" s="21"/>
      <c r="D7" s="22"/>
      <c r="E7" s="23"/>
      <c r="F7" s="120" t="s">
        <v>98</v>
      </c>
      <c r="G7" s="121" t="s">
        <v>99</v>
      </c>
      <c r="H7" s="122" t="s">
        <v>101</v>
      </c>
      <c r="I7" s="123" t="s">
        <v>100</v>
      </c>
    </row>
    <row r="8" spans="1:9" x14ac:dyDescent="0.25">
      <c r="A8" s="90" t="s">
        <v>0</v>
      </c>
      <c r="B8" s="84"/>
      <c r="C8" s="84"/>
      <c r="D8" s="84"/>
      <c r="E8" s="99"/>
      <c r="F8" s="75">
        <f t="shared" ref="F8:I8" si="0">F9+F10</f>
        <v>252893.14</v>
      </c>
      <c r="G8" s="75">
        <f t="shared" si="0"/>
        <v>74500</v>
      </c>
      <c r="H8" s="75">
        <f t="shared" si="0"/>
        <v>29.46</v>
      </c>
      <c r="I8" s="75">
        <f t="shared" si="0"/>
        <v>327393.14</v>
      </c>
    </row>
    <row r="9" spans="1:9" x14ac:dyDescent="0.25">
      <c r="A9" s="100" t="s">
        <v>23</v>
      </c>
      <c r="B9" s="101"/>
      <c r="C9" s="101"/>
      <c r="D9" s="101"/>
      <c r="E9" s="97"/>
      <c r="F9" s="76">
        <v>252893.14</v>
      </c>
      <c r="G9" s="76">
        <v>74500</v>
      </c>
      <c r="H9" s="76">
        <v>29.46</v>
      </c>
      <c r="I9" s="76">
        <v>327393.14</v>
      </c>
    </row>
    <row r="10" spans="1:9" x14ac:dyDescent="0.25">
      <c r="A10" s="96" t="s">
        <v>24</v>
      </c>
      <c r="B10" s="97"/>
      <c r="C10" s="97"/>
      <c r="D10" s="97"/>
      <c r="E10" s="97"/>
      <c r="F10" s="76">
        <v>0</v>
      </c>
      <c r="G10" s="76">
        <v>0</v>
      </c>
      <c r="H10" s="76">
        <v>0</v>
      </c>
      <c r="I10" s="76">
        <v>0</v>
      </c>
    </row>
    <row r="11" spans="1:9" x14ac:dyDescent="0.25">
      <c r="A11" s="25" t="s">
        <v>1</v>
      </c>
      <c r="B11" s="32"/>
      <c r="C11" s="32"/>
      <c r="D11" s="32"/>
      <c r="E11" s="32"/>
      <c r="F11" s="75">
        <f t="shared" ref="F11:I11" si="1">F12+F13</f>
        <v>252893.14</v>
      </c>
      <c r="G11" s="75">
        <f t="shared" si="1"/>
        <v>74500</v>
      </c>
      <c r="H11" s="75">
        <f t="shared" si="1"/>
        <v>3335.12</v>
      </c>
      <c r="I11" s="75">
        <f t="shared" si="1"/>
        <v>327393.14</v>
      </c>
    </row>
    <row r="12" spans="1:9" x14ac:dyDescent="0.25">
      <c r="A12" s="102" t="s">
        <v>25</v>
      </c>
      <c r="B12" s="101"/>
      <c r="C12" s="101"/>
      <c r="D12" s="101"/>
      <c r="E12" s="101"/>
      <c r="F12" s="76">
        <v>250793.14</v>
      </c>
      <c r="G12" s="76">
        <v>4500</v>
      </c>
      <c r="H12" s="76">
        <v>1.79</v>
      </c>
      <c r="I12" s="77">
        <v>255293.14</v>
      </c>
    </row>
    <row r="13" spans="1:9" x14ac:dyDescent="0.25">
      <c r="A13" s="96" t="s">
        <v>26</v>
      </c>
      <c r="B13" s="97"/>
      <c r="C13" s="97"/>
      <c r="D13" s="97"/>
      <c r="E13" s="97"/>
      <c r="F13" s="76">
        <v>2100</v>
      </c>
      <c r="G13" s="76">
        <v>70000</v>
      </c>
      <c r="H13" s="76">
        <v>3333.33</v>
      </c>
      <c r="I13" s="77">
        <v>72100</v>
      </c>
    </row>
    <row r="14" spans="1:9" x14ac:dyDescent="0.25">
      <c r="A14" s="83" t="s">
        <v>41</v>
      </c>
      <c r="B14" s="84"/>
      <c r="C14" s="84"/>
      <c r="D14" s="84"/>
      <c r="E14" s="84"/>
      <c r="F14" s="75">
        <f t="shared" ref="F14:I14" si="2">F8-F11</f>
        <v>0</v>
      </c>
      <c r="G14" s="75">
        <f t="shared" si="2"/>
        <v>0</v>
      </c>
      <c r="H14" s="75">
        <v>0</v>
      </c>
      <c r="I14" s="75">
        <f t="shared" si="2"/>
        <v>0</v>
      </c>
    </row>
    <row r="15" spans="1:9" ht="18" x14ac:dyDescent="0.25">
      <c r="A15" s="3"/>
      <c r="B15" s="16"/>
      <c r="C15" s="16"/>
      <c r="D15" s="16"/>
      <c r="E15" s="16"/>
      <c r="F15" s="16"/>
      <c r="G15" s="17"/>
      <c r="H15" s="17"/>
      <c r="I15" s="17"/>
    </row>
    <row r="16" spans="1:9" ht="15.75" x14ac:dyDescent="0.25">
      <c r="A16" s="85" t="s">
        <v>18</v>
      </c>
      <c r="B16" s="86"/>
      <c r="C16" s="86"/>
      <c r="D16" s="86"/>
      <c r="E16" s="86"/>
      <c r="F16" s="86"/>
      <c r="G16" s="86"/>
      <c r="H16" s="86"/>
      <c r="I16" s="86"/>
    </row>
    <row r="17" spans="1:9" ht="18" x14ac:dyDescent="0.25">
      <c r="A17" s="3"/>
      <c r="B17" s="16"/>
      <c r="C17" s="16"/>
      <c r="D17" s="16"/>
      <c r="E17" s="16"/>
      <c r="F17" s="16"/>
      <c r="G17" s="17"/>
      <c r="H17" s="17"/>
      <c r="I17" s="17"/>
    </row>
    <row r="18" spans="1:9" x14ac:dyDescent="0.25">
      <c r="A18" s="20"/>
      <c r="B18" s="21"/>
      <c r="C18" s="21"/>
      <c r="D18" s="22"/>
      <c r="E18" s="23"/>
      <c r="F18" s="120" t="s">
        <v>98</v>
      </c>
      <c r="G18" s="121" t="s">
        <v>99</v>
      </c>
      <c r="H18" s="122" t="s">
        <v>101</v>
      </c>
      <c r="I18" s="123" t="s">
        <v>100</v>
      </c>
    </row>
    <row r="19" spans="1:9" x14ac:dyDescent="0.25">
      <c r="A19" s="96" t="s">
        <v>27</v>
      </c>
      <c r="B19" s="97"/>
      <c r="C19" s="97"/>
      <c r="D19" s="97"/>
      <c r="E19" s="97"/>
      <c r="F19" s="76">
        <v>0</v>
      </c>
      <c r="G19" s="76">
        <v>0</v>
      </c>
      <c r="H19" s="76">
        <v>0</v>
      </c>
      <c r="I19" s="77">
        <v>0</v>
      </c>
    </row>
    <row r="20" spans="1:9" x14ac:dyDescent="0.25">
      <c r="A20" s="96" t="s">
        <v>28</v>
      </c>
      <c r="B20" s="97"/>
      <c r="C20" s="97"/>
      <c r="D20" s="97"/>
      <c r="E20" s="97"/>
      <c r="F20" s="76">
        <v>0</v>
      </c>
      <c r="G20" s="76">
        <v>0</v>
      </c>
      <c r="H20" s="76">
        <v>0</v>
      </c>
      <c r="I20" s="77">
        <v>0</v>
      </c>
    </row>
    <row r="21" spans="1:9" x14ac:dyDescent="0.25">
      <c r="A21" s="83" t="s">
        <v>2</v>
      </c>
      <c r="B21" s="84"/>
      <c r="C21" s="84"/>
      <c r="D21" s="84"/>
      <c r="E21" s="84"/>
      <c r="F21" s="75">
        <f t="shared" ref="F21:I21" si="3">F19-F20</f>
        <v>0</v>
      </c>
      <c r="G21" s="75">
        <f t="shared" si="3"/>
        <v>0</v>
      </c>
      <c r="H21" s="75">
        <f t="shared" si="3"/>
        <v>0</v>
      </c>
      <c r="I21" s="75">
        <f t="shared" si="3"/>
        <v>0</v>
      </c>
    </row>
    <row r="22" spans="1:9" x14ac:dyDescent="0.25">
      <c r="A22" s="83" t="s">
        <v>42</v>
      </c>
      <c r="B22" s="84"/>
      <c r="C22" s="84"/>
      <c r="D22" s="84"/>
      <c r="E22" s="84"/>
      <c r="F22" s="75">
        <f t="shared" ref="F22:I22" si="4">F14+F21</f>
        <v>0</v>
      </c>
      <c r="G22" s="75">
        <f t="shared" si="4"/>
        <v>0</v>
      </c>
      <c r="H22" s="75">
        <f t="shared" si="4"/>
        <v>0</v>
      </c>
      <c r="I22" s="75">
        <f t="shared" si="4"/>
        <v>0</v>
      </c>
    </row>
    <row r="23" spans="1:9" ht="18" x14ac:dyDescent="0.25">
      <c r="A23" s="15"/>
      <c r="B23" s="16"/>
      <c r="C23" s="16"/>
      <c r="D23" s="16"/>
      <c r="E23" s="16"/>
      <c r="F23" s="16"/>
      <c r="G23" s="17"/>
      <c r="H23" s="17"/>
      <c r="I23" s="17"/>
    </row>
    <row r="24" spans="1:9" ht="15.75" x14ac:dyDescent="0.25">
      <c r="A24" s="85" t="s">
        <v>43</v>
      </c>
      <c r="B24" s="86"/>
      <c r="C24" s="86"/>
      <c r="D24" s="86"/>
      <c r="E24" s="86"/>
      <c r="F24" s="86"/>
      <c r="G24" s="86"/>
      <c r="H24" s="86"/>
      <c r="I24" s="86"/>
    </row>
    <row r="25" spans="1:9" ht="15.75" x14ac:dyDescent="0.25">
      <c r="A25" s="30"/>
      <c r="B25" s="31"/>
      <c r="C25" s="31"/>
      <c r="D25" s="31"/>
      <c r="E25" s="31"/>
      <c r="F25" s="31"/>
      <c r="G25" s="31"/>
      <c r="H25" s="31"/>
      <c r="I25" s="31"/>
    </row>
    <row r="26" spans="1:9" x14ac:dyDescent="0.25">
      <c r="A26" s="20"/>
      <c r="B26" s="21"/>
      <c r="C26" s="21"/>
      <c r="D26" s="22"/>
      <c r="E26" s="23"/>
      <c r="F26" s="120" t="s">
        <v>98</v>
      </c>
      <c r="G26" s="121" t="s">
        <v>99</v>
      </c>
      <c r="H26" s="122" t="s">
        <v>101</v>
      </c>
      <c r="I26" s="123" t="s">
        <v>100</v>
      </c>
    </row>
    <row r="27" spans="1:9" ht="15" customHeight="1" x14ac:dyDescent="0.25">
      <c r="A27" s="87" t="s">
        <v>44</v>
      </c>
      <c r="B27" s="88"/>
      <c r="C27" s="88"/>
      <c r="D27" s="88"/>
      <c r="E27" s="89"/>
      <c r="F27" s="71">
        <v>0</v>
      </c>
      <c r="G27" s="71">
        <v>0</v>
      </c>
      <c r="H27" s="71">
        <v>0</v>
      </c>
      <c r="I27" s="72">
        <v>0</v>
      </c>
    </row>
    <row r="28" spans="1:9" ht="15" customHeight="1" x14ac:dyDescent="0.25">
      <c r="A28" s="83" t="s">
        <v>45</v>
      </c>
      <c r="B28" s="84"/>
      <c r="C28" s="84"/>
      <c r="D28" s="84"/>
      <c r="E28" s="84"/>
      <c r="F28" s="73">
        <f t="shared" ref="F28:I28" si="5">F22+F27</f>
        <v>0</v>
      </c>
      <c r="G28" s="73">
        <f t="shared" si="5"/>
        <v>0</v>
      </c>
      <c r="H28" s="73">
        <f t="shared" si="5"/>
        <v>0</v>
      </c>
      <c r="I28" s="74">
        <f t="shared" si="5"/>
        <v>0</v>
      </c>
    </row>
    <row r="29" spans="1:9" ht="45" customHeight="1" x14ac:dyDescent="0.25">
      <c r="A29" s="90" t="s">
        <v>46</v>
      </c>
      <c r="B29" s="91"/>
      <c r="C29" s="91"/>
      <c r="D29" s="91"/>
      <c r="E29" s="92"/>
      <c r="F29" s="73">
        <f t="shared" ref="F29:I29" si="6">F14+F21+F27-F28</f>
        <v>0</v>
      </c>
      <c r="G29" s="73">
        <f t="shared" si="6"/>
        <v>0</v>
      </c>
      <c r="H29" s="73">
        <f t="shared" si="6"/>
        <v>0</v>
      </c>
      <c r="I29" s="74">
        <f t="shared" si="6"/>
        <v>0</v>
      </c>
    </row>
    <row r="30" spans="1:9" ht="15.75" x14ac:dyDescent="0.25">
      <c r="A30" s="33"/>
      <c r="B30" s="34"/>
      <c r="C30" s="34"/>
      <c r="D30" s="34"/>
      <c r="E30" s="34"/>
      <c r="F30" s="34"/>
      <c r="G30" s="34"/>
      <c r="H30" s="34"/>
      <c r="I30" s="34"/>
    </row>
    <row r="31" spans="1:9" ht="15.75" x14ac:dyDescent="0.25">
      <c r="A31" s="93" t="s">
        <v>40</v>
      </c>
      <c r="B31" s="93"/>
      <c r="C31" s="93"/>
      <c r="D31" s="93"/>
      <c r="E31" s="93"/>
      <c r="F31" s="93"/>
      <c r="G31" s="93"/>
      <c r="H31" s="93"/>
      <c r="I31" s="93"/>
    </row>
    <row r="32" spans="1:9" ht="18" x14ac:dyDescent="0.25">
      <c r="A32" s="35"/>
      <c r="B32" s="36"/>
      <c r="C32" s="36"/>
      <c r="D32" s="36"/>
      <c r="E32" s="36"/>
      <c r="F32" s="36"/>
      <c r="G32" s="37"/>
      <c r="H32" s="37"/>
      <c r="I32" s="37"/>
    </row>
    <row r="33" spans="1:9" x14ac:dyDescent="0.25">
      <c r="A33" s="38"/>
      <c r="B33" s="39"/>
      <c r="C33" s="39"/>
      <c r="D33" s="40"/>
      <c r="E33" s="41"/>
      <c r="F33" s="120" t="s">
        <v>98</v>
      </c>
      <c r="G33" s="121" t="s">
        <v>99</v>
      </c>
      <c r="H33" s="122" t="s">
        <v>101</v>
      </c>
      <c r="I33" s="123" t="s">
        <v>100</v>
      </c>
    </row>
    <row r="34" spans="1:9" x14ac:dyDescent="0.25">
      <c r="A34" s="87" t="s">
        <v>44</v>
      </c>
      <c r="B34" s="88"/>
      <c r="C34" s="88"/>
      <c r="D34" s="88"/>
      <c r="E34" s="89"/>
      <c r="F34" s="42">
        <v>0</v>
      </c>
      <c r="G34" s="42">
        <f>F37</f>
        <v>0</v>
      </c>
      <c r="H34" s="42">
        <f>G37</f>
        <v>0</v>
      </c>
      <c r="I34" s="43">
        <f>H37</f>
        <v>0</v>
      </c>
    </row>
    <row r="35" spans="1:9" ht="28.5" customHeight="1" x14ac:dyDescent="0.25">
      <c r="A35" s="87" t="s">
        <v>47</v>
      </c>
      <c r="B35" s="88"/>
      <c r="C35" s="88"/>
      <c r="D35" s="88"/>
      <c r="E35" s="89"/>
      <c r="F35" s="42">
        <v>0</v>
      </c>
      <c r="G35" s="42">
        <v>0</v>
      </c>
      <c r="H35" s="42">
        <v>0</v>
      </c>
      <c r="I35" s="43">
        <v>0</v>
      </c>
    </row>
    <row r="36" spans="1:9" x14ac:dyDescent="0.25">
      <c r="A36" s="87" t="s">
        <v>48</v>
      </c>
      <c r="B36" s="94"/>
      <c r="C36" s="94"/>
      <c r="D36" s="94"/>
      <c r="E36" s="95"/>
      <c r="F36" s="42">
        <v>0</v>
      </c>
      <c r="G36" s="42">
        <v>0</v>
      </c>
      <c r="H36" s="42">
        <v>0</v>
      </c>
      <c r="I36" s="43">
        <v>0</v>
      </c>
    </row>
    <row r="37" spans="1:9" ht="15" customHeight="1" x14ac:dyDescent="0.25">
      <c r="A37" s="83" t="s">
        <v>45</v>
      </c>
      <c r="B37" s="84"/>
      <c r="C37" s="84"/>
      <c r="D37" s="84"/>
      <c r="E37" s="84"/>
      <c r="F37" s="44">
        <f t="shared" ref="F37:I37" si="7">F34-F35+F36</f>
        <v>0</v>
      </c>
      <c r="G37" s="44">
        <f t="shared" si="7"/>
        <v>0</v>
      </c>
      <c r="H37" s="44">
        <f t="shared" si="7"/>
        <v>0</v>
      </c>
      <c r="I37" s="45">
        <f t="shared" si="7"/>
        <v>0</v>
      </c>
    </row>
    <row r="38" spans="1:9" ht="17.25" customHeight="1" x14ac:dyDescent="0.25"/>
    <row r="39" spans="1:9" x14ac:dyDescent="0.25">
      <c r="A39" s="81"/>
      <c r="B39" s="82"/>
      <c r="C39" s="82"/>
      <c r="D39" s="82"/>
      <c r="E39" s="82"/>
      <c r="F39" s="82"/>
      <c r="G39" s="82"/>
      <c r="H39" s="82"/>
      <c r="I39" s="82"/>
    </row>
    <row r="40" spans="1:9" ht="9" customHeight="1" x14ac:dyDescent="0.25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0" zoomScaleNormal="80" workbookViewId="0">
      <selection activeCell="D26" sqref="D26:G26"/>
    </sheetView>
  </sheetViews>
  <sheetFormatPr defaultRowHeight="15" x14ac:dyDescent="0.25"/>
  <cols>
    <col min="1" max="1" width="8.28515625" customWidth="1"/>
    <col min="2" max="2" width="10" customWidth="1"/>
    <col min="3" max="7" width="25.28515625" customWidth="1"/>
  </cols>
  <sheetData>
    <row r="1" spans="1:7" ht="60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  <c r="F1" s="85"/>
      <c r="G1" s="85"/>
    </row>
    <row r="2" spans="1:7" ht="18" customHeight="1" x14ac:dyDescent="0.25">
      <c r="A2" s="3"/>
      <c r="B2" s="3"/>
      <c r="C2" s="3"/>
      <c r="D2" s="3"/>
      <c r="E2" s="3"/>
      <c r="F2" s="3"/>
      <c r="G2" s="3"/>
    </row>
    <row r="3" spans="1:7" ht="15.75" customHeight="1" x14ac:dyDescent="0.25">
      <c r="A3" s="85" t="s">
        <v>13</v>
      </c>
      <c r="B3" s="85"/>
      <c r="C3" s="85"/>
      <c r="D3" s="85"/>
      <c r="E3" s="85"/>
      <c r="F3" s="85"/>
      <c r="G3" s="85"/>
    </row>
    <row r="4" spans="1:7" ht="18" x14ac:dyDescent="0.25">
      <c r="A4" s="3"/>
      <c r="B4" s="3"/>
      <c r="C4" s="3"/>
      <c r="D4" s="3"/>
      <c r="E4" s="3"/>
      <c r="F4" s="4"/>
      <c r="G4" s="4"/>
    </row>
    <row r="5" spans="1:7" ht="18" customHeight="1" x14ac:dyDescent="0.25">
      <c r="A5" s="85" t="s">
        <v>4</v>
      </c>
      <c r="B5" s="85"/>
      <c r="C5" s="85"/>
      <c r="D5" s="85"/>
      <c r="E5" s="85"/>
      <c r="F5" s="85"/>
      <c r="G5" s="85"/>
    </row>
    <row r="6" spans="1:7" ht="18" x14ac:dyDescent="0.25">
      <c r="A6" s="3"/>
      <c r="B6" s="3"/>
      <c r="C6" s="3"/>
      <c r="D6" s="3"/>
      <c r="E6" s="3"/>
      <c r="F6" s="4"/>
      <c r="G6" s="4"/>
    </row>
    <row r="7" spans="1:7" ht="15.75" customHeight="1" x14ac:dyDescent="0.25">
      <c r="A7" s="85" t="s">
        <v>29</v>
      </c>
      <c r="B7" s="85"/>
      <c r="C7" s="85"/>
      <c r="D7" s="85"/>
      <c r="E7" s="85"/>
      <c r="F7" s="85"/>
      <c r="G7" s="85"/>
    </row>
    <row r="8" spans="1:7" ht="18" x14ac:dyDescent="0.25">
      <c r="A8" s="3"/>
      <c r="B8" s="3"/>
      <c r="C8" s="3"/>
      <c r="D8" s="3"/>
      <c r="E8" s="3"/>
      <c r="F8" s="4"/>
      <c r="G8" s="4"/>
    </row>
    <row r="9" spans="1:7" x14ac:dyDescent="0.25">
      <c r="A9" s="14" t="s">
        <v>5</v>
      </c>
      <c r="B9" s="13" t="s">
        <v>6</v>
      </c>
      <c r="C9" s="13" t="s">
        <v>3</v>
      </c>
      <c r="D9" s="14" t="s">
        <v>98</v>
      </c>
      <c r="E9" s="14" t="s">
        <v>99</v>
      </c>
      <c r="F9" s="14" t="s">
        <v>101</v>
      </c>
      <c r="G9" s="14" t="s">
        <v>100</v>
      </c>
    </row>
    <row r="10" spans="1:7" x14ac:dyDescent="0.25">
      <c r="A10" s="27"/>
      <c r="B10" s="28"/>
      <c r="C10" s="26" t="s">
        <v>0</v>
      </c>
      <c r="D10" s="46">
        <v>252893.14</v>
      </c>
      <c r="E10" s="46">
        <v>74500</v>
      </c>
      <c r="F10" s="124">
        <v>29.46</v>
      </c>
      <c r="G10" s="46">
        <v>327393.14</v>
      </c>
    </row>
    <row r="11" spans="1:7" ht="15.75" customHeight="1" x14ac:dyDescent="0.25">
      <c r="A11" s="7">
        <v>6</v>
      </c>
      <c r="B11" s="7"/>
      <c r="C11" s="7" t="s">
        <v>49</v>
      </c>
      <c r="D11" s="47">
        <v>252893.14</v>
      </c>
      <c r="E11" s="47">
        <v>74500</v>
      </c>
      <c r="F11" s="125">
        <v>29.46</v>
      </c>
      <c r="G11" s="47">
        <v>327393.14</v>
      </c>
    </row>
    <row r="12" spans="1:7" ht="38.25" x14ac:dyDescent="0.25">
      <c r="A12" s="10"/>
      <c r="B12" s="10">
        <v>63</v>
      </c>
      <c r="C12" s="10" t="s">
        <v>19</v>
      </c>
      <c r="D12" s="48">
        <v>35489.14</v>
      </c>
      <c r="E12" s="48">
        <v>30000</v>
      </c>
      <c r="F12" s="126">
        <v>84.53</v>
      </c>
      <c r="G12" s="48">
        <v>65489.14</v>
      </c>
    </row>
    <row r="13" spans="1:7" x14ac:dyDescent="0.25">
      <c r="A13" s="8"/>
      <c r="B13" s="8">
        <v>64</v>
      </c>
      <c r="C13" s="10" t="s">
        <v>50</v>
      </c>
      <c r="D13" s="48">
        <v>1</v>
      </c>
      <c r="E13" s="48">
        <v>0</v>
      </c>
      <c r="F13" s="126">
        <v>0</v>
      </c>
      <c r="G13" s="48">
        <v>1</v>
      </c>
    </row>
    <row r="14" spans="1:7" ht="51" x14ac:dyDescent="0.25">
      <c r="A14" s="11"/>
      <c r="B14" s="11">
        <v>65</v>
      </c>
      <c r="C14" s="19" t="s">
        <v>51</v>
      </c>
      <c r="D14" s="48">
        <v>1327</v>
      </c>
      <c r="E14" s="48">
        <v>0</v>
      </c>
      <c r="F14" s="126">
        <v>0</v>
      </c>
      <c r="G14" s="48">
        <v>1327</v>
      </c>
    </row>
    <row r="15" spans="1:7" ht="38.25" x14ac:dyDescent="0.25">
      <c r="A15" s="10"/>
      <c r="B15" s="10">
        <v>67</v>
      </c>
      <c r="C15" s="19" t="s">
        <v>20</v>
      </c>
      <c r="D15" s="48">
        <v>216076</v>
      </c>
      <c r="E15" s="48">
        <v>44500</v>
      </c>
      <c r="F15" s="126">
        <v>20.59</v>
      </c>
      <c r="G15" s="49">
        <v>260576</v>
      </c>
    </row>
    <row r="18" spans="1:9" ht="15.75" x14ac:dyDescent="0.25">
      <c r="A18" s="85" t="s">
        <v>30</v>
      </c>
      <c r="B18" s="103"/>
      <c r="C18" s="103"/>
      <c r="D18" s="103"/>
      <c r="E18" s="103"/>
      <c r="F18" s="103"/>
      <c r="G18" s="103"/>
    </row>
    <row r="19" spans="1:9" ht="18" x14ac:dyDescent="0.25">
      <c r="A19" s="3"/>
      <c r="B19" s="3"/>
      <c r="C19" s="3"/>
      <c r="D19" s="3"/>
      <c r="E19" s="3"/>
      <c r="F19" s="4"/>
      <c r="G19" s="4"/>
    </row>
    <row r="20" spans="1:9" x14ac:dyDescent="0.25">
      <c r="A20" s="14" t="s">
        <v>5</v>
      </c>
      <c r="B20" s="13" t="s">
        <v>6</v>
      </c>
      <c r="C20" s="13" t="s">
        <v>7</v>
      </c>
      <c r="D20" s="14" t="s">
        <v>98</v>
      </c>
      <c r="E20" s="14" t="s">
        <v>99</v>
      </c>
      <c r="F20" s="14" t="s">
        <v>101</v>
      </c>
      <c r="G20" s="14" t="s">
        <v>100</v>
      </c>
    </row>
    <row r="21" spans="1:9" x14ac:dyDescent="0.25">
      <c r="A21" s="27"/>
      <c r="B21" s="28"/>
      <c r="C21" s="26" t="s">
        <v>1</v>
      </c>
      <c r="D21" s="50">
        <v>252893.14</v>
      </c>
      <c r="E21" s="50">
        <v>74500</v>
      </c>
      <c r="F21" s="127">
        <v>29.46</v>
      </c>
      <c r="G21" s="50">
        <v>327393.14</v>
      </c>
    </row>
    <row r="22" spans="1:9" ht="15.75" customHeight="1" x14ac:dyDescent="0.25">
      <c r="A22" s="7">
        <v>3</v>
      </c>
      <c r="B22" s="7"/>
      <c r="C22" s="7" t="s">
        <v>52</v>
      </c>
      <c r="D22" s="51">
        <v>250793.14</v>
      </c>
      <c r="E22" s="51">
        <v>4500</v>
      </c>
      <c r="F22" s="128">
        <v>1.79</v>
      </c>
      <c r="G22" s="51">
        <v>255293.14</v>
      </c>
    </row>
    <row r="23" spans="1:9" ht="15.75" customHeight="1" x14ac:dyDescent="0.25">
      <c r="A23" s="10"/>
      <c r="B23" s="10">
        <v>31</v>
      </c>
      <c r="C23" s="10" t="s">
        <v>53</v>
      </c>
      <c r="D23" s="52">
        <v>151196</v>
      </c>
      <c r="E23" s="52">
        <v>0</v>
      </c>
      <c r="F23" s="129">
        <v>0</v>
      </c>
      <c r="G23" s="52">
        <v>151196</v>
      </c>
    </row>
    <row r="24" spans="1:9" x14ac:dyDescent="0.25">
      <c r="A24" s="8"/>
      <c r="B24" s="8">
        <v>32</v>
      </c>
      <c r="C24" s="8" t="s">
        <v>16</v>
      </c>
      <c r="D24" s="52">
        <v>98933.14</v>
      </c>
      <c r="E24" s="52">
        <v>4500</v>
      </c>
      <c r="F24" s="129">
        <v>4.55</v>
      </c>
      <c r="G24" s="52">
        <v>103433.14</v>
      </c>
    </row>
    <row r="25" spans="1:9" x14ac:dyDescent="0.25">
      <c r="A25" s="11"/>
      <c r="B25" s="11">
        <v>34</v>
      </c>
      <c r="C25" s="19" t="s">
        <v>55</v>
      </c>
      <c r="D25" s="52">
        <v>664</v>
      </c>
      <c r="E25" s="52">
        <v>0</v>
      </c>
      <c r="F25" s="129">
        <v>0</v>
      </c>
      <c r="G25" s="52">
        <v>664</v>
      </c>
    </row>
    <row r="26" spans="1:9" ht="25.5" x14ac:dyDescent="0.25">
      <c r="A26" s="9">
        <v>4</v>
      </c>
      <c r="B26" s="9"/>
      <c r="C26" s="18" t="s">
        <v>56</v>
      </c>
      <c r="D26" s="51">
        <v>2100</v>
      </c>
      <c r="E26" s="51">
        <v>70000</v>
      </c>
      <c r="F26" s="128">
        <v>3333.33</v>
      </c>
      <c r="G26" s="51">
        <v>72100</v>
      </c>
    </row>
    <row r="27" spans="1:9" ht="38.25" x14ac:dyDescent="0.25">
      <c r="A27" s="10"/>
      <c r="B27" s="10">
        <v>42</v>
      </c>
      <c r="C27" s="19" t="s">
        <v>57</v>
      </c>
      <c r="D27" s="52">
        <v>2100</v>
      </c>
      <c r="E27" s="52">
        <v>70000</v>
      </c>
      <c r="F27" s="129">
        <v>3333.33</v>
      </c>
      <c r="G27" s="53">
        <v>72100</v>
      </c>
    </row>
    <row r="29" spans="1:9" x14ac:dyDescent="0.25">
      <c r="A29" s="81"/>
      <c r="B29" s="82"/>
      <c r="C29" s="82"/>
      <c r="D29" s="82"/>
      <c r="E29" s="82"/>
      <c r="F29" s="82"/>
      <c r="G29" s="82"/>
      <c r="H29" s="82"/>
      <c r="I29" s="82"/>
    </row>
  </sheetData>
  <mergeCells count="6">
    <mergeCell ref="A29:I29"/>
    <mergeCell ref="A18:G18"/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zoomScale="90" zoomScaleNormal="90" workbookViewId="0">
      <selection activeCell="A2" sqref="A2"/>
    </sheetView>
  </sheetViews>
  <sheetFormatPr defaultRowHeight="15" x14ac:dyDescent="0.25"/>
  <cols>
    <col min="1" max="5" width="25.28515625" customWidth="1"/>
  </cols>
  <sheetData>
    <row r="1" spans="1:5" ht="54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</row>
    <row r="2" spans="1:5" ht="18" customHeight="1" x14ac:dyDescent="0.25">
      <c r="A2" s="3"/>
      <c r="B2" s="3"/>
      <c r="C2" s="3"/>
      <c r="D2" s="3"/>
      <c r="E2" s="3"/>
    </row>
    <row r="3" spans="1:5" ht="15.75" customHeight="1" x14ac:dyDescent="0.25">
      <c r="A3" s="85" t="s">
        <v>13</v>
      </c>
      <c r="B3" s="85"/>
      <c r="C3" s="85"/>
      <c r="D3" s="85"/>
      <c r="E3" s="85"/>
    </row>
    <row r="4" spans="1:5" ht="18" x14ac:dyDescent="0.25">
      <c r="B4" s="3"/>
      <c r="C4" s="3"/>
      <c r="D4" s="4"/>
      <c r="E4" s="4"/>
    </row>
    <row r="5" spans="1:5" ht="18" customHeight="1" x14ac:dyDescent="0.25">
      <c r="A5" s="85" t="s">
        <v>4</v>
      </c>
      <c r="B5" s="85"/>
      <c r="C5" s="85"/>
      <c r="D5" s="85"/>
      <c r="E5" s="85"/>
    </row>
    <row r="6" spans="1:5" ht="18" x14ac:dyDescent="0.25">
      <c r="A6" s="3"/>
      <c r="B6" s="3"/>
      <c r="C6" s="3"/>
      <c r="D6" s="4"/>
      <c r="E6" s="4"/>
    </row>
    <row r="7" spans="1:5" ht="15.75" customHeight="1" x14ac:dyDescent="0.25">
      <c r="A7" s="85" t="s">
        <v>31</v>
      </c>
      <c r="B7" s="85"/>
      <c r="C7" s="85"/>
      <c r="D7" s="85"/>
      <c r="E7" s="85"/>
    </row>
    <row r="8" spans="1:5" ht="18" x14ac:dyDescent="0.25">
      <c r="A8" s="3"/>
      <c r="B8" s="3"/>
      <c r="C8" s="3"/>
      <c r="D8" s="4"/>
      <c r="E8" s="4"/>
    </row>
    <row r="9" spans="1:5" x14ac:dyDescent="0.25">
      <c r="A9" s="14" t="s">
        <v>33</v>
      </c>
      <c r="B9" s="14" t="s">
        <v>98</v>
      </c>
      <c r="C9" s="14" t="s">
        <v>99</v>
      </c>
      <c r="D9" s="14" t="s">
        <v>101</v>
      </c>
      <c r="E9" s="14" t="s">
        <v>100</v>
      </c>
    </row>
    <row r="10" spans="1:5" x14ac:dyDescent="0.25">
      <c r="A10" s="29" t="s">
        <v>0</v>
      </c>
      <c r="B10" s="46">
        <v>252893.14</v>
      </c>
      <c r="C10" s="46">
        <v>74500</v>
      </c>
      <c r="D10" s="124">
        <v>29.46</v>
      </c>
      <c r="E10" s="46">
        <v>327393.14</v>
      </c>
    </row>
    <row r="11" spans="1:5" x14ac:dyDescent="0.25">
      <c r="A11" s="18" t="s">
        <v>35</v>
      </c>
      <c r="B11" s="46">
        <v>217404</v>
      </c>
      <c r="C11" s="46">
        <v>44500</v>
      </c>
      <c r="D11" s="124">
        <v>20.47</v>
      </c>
      <c r="E11" s="46">
        <v>261904</v>
      </c>
    </row>
    <row r="12" spans="1:5" x14ac:dyDescent="0.25">
      <c r="A12" s="12" t="s">
        <v>58</v>
      </c>
      <c r="B12" s="54">
        <v>216076</v>
      </c>
      <c r="C12" s="54">
        <v>44500</v>
      </c>
      <c r="D12" s="130">
        <v>20.59</v>
      </c>
      <c r="E12" s="54">
        <v>260576</v>
      </c>
    </row>
    <row r="13" spans="1:5" x14ac:dyDescent="0.25">
      <c r="A13" s="12" t="s">
        <v>59</v>
      </c>
      <c r="B13" s="54">
        <v>1</v>
      </c>
      <c r="C13" s="54">
        <v>0</v>
      </c>
      <c r="D13" s="130">
        <v>0</v>
      </c>
      <c r="E13" s="54">
        <v>1</v>
      </c>
    </row>
    <row r="14" spans="1:5" ht="25.5" x14ac:dyDescent="0.25">
      <c r="A14" s="12" t="s">
        <v>60</v>
      </c>
      <c r="B14" s="54">
        <v>1327</v>
      </c>
      <c r="C14" s="54">
        <v>0</v>
      </c>
      <c r="D14" s="130">
        <v>0</v>
      </c>
      <c r="E14" s="54">
        <v>1327</v>
      </c>
    </row>
    <row r="15" spans="1:5" x14ac:dyDescent="0.25">
      <c r="A15" s="29" t="s">
        <v>34</v>
      </c>
      <c r="B15" s="47">
        <v>35489.14</v>
      </c>
      <c r="C15" s="47">
        <v>30000</v>
      </c>
      <c r="D15" s="125">
        <v>84.53</v>
      </c>
      <c r="E15" s="55">
        <v>65489.14</v>
      </c>
    </row>
    <row r="16" spans="1:5" ht="25.5" x14ac:dyDescent="0.25">
      <c r="A16" s="12" t="s">
        <v>62</v>
      </c>
      <c r="B16" s="54">
        <v>27489.14</v>
      </c>
      <c r="C16" s="54">
        <v>30000</v>
      </c>
      <c r="D16" s="130">
        <v>109.13</v>
      </c>
      <c r="E16" s="56">
        <v>57489.14</v>
      </c>
    </row>
    <row r="17" spans="1:9" ht="25.5" x14ac:dyDescent="0.25">
      <c r="A17" s="12" t="s">
        <v>61</v>
      </c>
      <c r="B17" s="54">
        <v>8000</v>
      </c>
      <c r="C17" s="54">
        <v>0</v>
      </c>
      <c r="D17" s="130">
        <v>0</v>
      </c>
      <c r="E17" s="56">
        <v>8000</v>
      </c>
    </row>
    <row r="20" spans="1:9" ht="15.75" customHeight="1" x14ac:dyDescent="0.25">
      <c r="A20" s="85" t="s">
        <v>32</v>
      </c>
      <c r="B20" s="85"/>
      <c r="C20" s="85"/>
      <c r="D20" s="85"/>
      <c r="E20" s="85"/>
    </row>
    <row r="21" spans="1:9" ht="18" x14ac:dyDescent="0.25">
      <c r="A21" s="3"/>
      <c r="B21" s="3"/>
      <c r="C21" s="3"/>
      <c r="D21" s="4"/>
      <c r="E21" s="4"/>
    </row>
    <row r="22" spans="1:9" x14ac:dyDescent="0.25">
      <c r="A22" s="14" t="s">
        <v>33</v>
      </c>
      <c r="B22" s="14" t="s">
        <v>98</v>
      </c>
      <c r="C22" s="14" t="s">
        <v>99</v>
      </c>
      <c r="D22" s="14" t="s">
        <v>101</v>
      </c>
      <c r="E22" s="14" t="s">
        <v>100</v>
      </c>
    </row>
    <row r="23" spans="1:9" x14ac:dyDescent="0.25">
      <c r="A23" s="29" t="s">
        <v>1</v>
      </c>
      <c r="B23" s="46">
        <v>252893.14</v>
      </c>
      <c r="C23" s="46">
        <v>74500</v>
      </c>
      <c r="D23" s="124">
        <v>29.46</v>
      </c>
      <c r="E23" s="46">
        <v>327393.14</v>
      </c>
    </row>
    <row r="24" spans="1:9" x14ac:dyDescent="0.25">
      <c r="A24" s="18" t="s">
        <v>35</v>
      </c>
      <c r="B24" s="46">
        <v>217404</v>
      </c>
      <c r="C24" s="46">
        <v>44500</v>
      </c>
      <c r="D24" s="124">
        <v>20.47</v>
      </c>
      <c r="E24" s="46">
        <v>261904</v>
      </c>
    </row>
    <row r="25" spans="1:9" x14ac:dyDescent="0.25">
      <c r="A25" s="12" t="s">
        <v>58</v>
      </c>
      <c r="B25" s="57">
        <v>216076</v>
      </c>
      <c r="C25" s="57">
        <v>44500</v>
      </c>
      <c r="D25" s="131">
        <v>20.59</v>
      </c>
      <c r="E25" s="57">
        <v>260576</v>
      </c>
    </row>
    <row r="26" spans="1:9" x14ac:dyDescent="0.25">
      <c r="A26" s="12" t="s">
        <v>59</v>
      </c>
      <c r="B26" s="57">
        <v>1</v>
      </c>
      <c r="C26" s="57">
        <v>0</v>
      </c>
      <c r="D26" s="131">
        <v>0</v>
      </c>
      <c r="E26" s="57">
        <v>1</v>
      </c>
    </row>
    <row r="27" spans="1:9" ht="25.5" x14ac:dyDescent="0.25">
      <c r="A27" s="12" t="s">
        <v>60</v>
      </c>
      <c r="B27" s="57">
        <v>1327</v>
      </c>
      <c r="C27" s="57">
        <v>0</v>
      </c>
      <c r="D27" s="131">
        <v>0</v>
      </c>
      <c r="E27" s="57">
        <v>1327</v>
      </c>
    </row>
    <row r="28" spans="1:9" ht="15.75" customHeight="1" x14ac:dyDescent="0.25">
      <c r="A28" s="29" t="s">
        <v>34</v>
      </c>
      <c r="B28" s="47">
        <v>35489.14</v>
      </c>
      <c r="C28" s="47">
        <v>30000</v>
      </c>
      <c r="D28" s="125">
        <v>84.53</v>
      </c>
      <c r="E28" s="47">
        <v>65489.14</v>
      </c>
    </row>
    <row r="29" spans="1:9" ht="25.5" x14ac:dyDescent="0.25">
      <c r="A29" s="12" t="s">
        <v>62</v>
      </c>
      <c r="B29" s="54">
        <v>27489.14</v>
      </c>
      <c r="C29" s="54">
        <v>30000</v>
      </c>
      <c r="D29" s="130">
        <v>109.13</v>
      </c>
      <c r="E29" s="54">
        <v>57489.14</v>
      </c>
    </row>
    <row r="30" spans="1:9" ht="25.5" x14ac:dyDescent="0.25">
      <c r="A30" s="12" t="s">
        <v>61</v>
      </c>
      <c r="B30" s="54">
        <v>8000</v>
      </c>
      <c r="C30" s="54">
        <v>0</v>
      </c>
      <c r="D30" s="130">
        <v>0</v>
      </c>
      <c r="E30" s="54">
        <v>8000</v>
      </c>
    </row>
    <row r="32" spans="1:9" x14ac:dyDescent="0.25">
      <c r="A32" s="81"/>
      <c r="B32" s="82"/>
      <c r="C32" s="82"/>
      <c r="D32" s="82"/>
      <c r="E32" s="82"/>
      <c r="F32" s="82"/>
      <c r="G32" s="82"/>
      <c r="H32" s="82"/>
      <c r="I32" s="82"/>
    </row>
  </sheetData>
  <mergeCells count="6">
    <mergeCell ref="A32:I32"/>
    <mergeCell ref="A1:E1"/>
    <mergeCell ref="A3:E3"/>
    <mergeCell ref="A5:E5"/>
    <mergeCell ref="A7:E7"/>
    <mergeCell ref="A20:E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="90" zoomScaleNormal="90" workbookViewId="0">
      <selection activeCell="B10" sqref="B10:E11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51.75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</row>
    <row r="2" spans="1:9" ht="18" customHeight="1" x14ac:dyDescent="0.25">
      <c r="A2" s="3"/>
      <c r="B2" s="3"/>
      <c r="C2" s="3"/>
      <c r="D2" s="3"/>
      <c r="E2" s="3"/>
    </row>
    <row r="3" spans="1:9" ht="15.75" x14ac:dyDescent="0.25">
      <c r="A3" s="85" t="s">
        <v>13</v>
      </c>
      <c r="B3" s="85"/>
      <c r="C3" s="85"/>
      <c r="D3" s="98"/>
      <c r="E3" s="98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85" t="s">
        <v>4</v>
      </c>
      <c r="B5" s="86"/>
      <c r="C5" s="86"/>
      <c r="D5" s="86"/>
      <c r="E5" s="86"/>
    </row>
    <row r="6" spans="1:9" ht="18" x14ac:dyDescent="0.25">
      <c r="A6" s="3"/>
      <c r="B6" s="3"/>
      <c r="C6" s="3"/>
      <c r="D6" s="4"/>
      <c r="E6" s="4"/>
    </row>
    <row r="7" spans="1:9" ht="15.75" x14ac:dyDescent="0.25">
      <c r="A7" s="85" t="s">
        <v>8</v>
      </c>
      <c r="B7" s="103"/>
      <c r="C7" s="103"/>
      <c r="D7" s="103"/>
      <c r="E7" s="103"/>
    </row>
    <row r="8" spans="1:9" ht="18" x14ac:dyDescent="0.25">
      <c r="A8" s="3"/>
      <c r="B8" s="3"/>
      <c r="C8" s="3"/>
      <c r="D8" s="4"/>
      <c r="E8" s="4"/>
    </row>
    <row r="9" spans="1:9" x14ac:dyDescent="0.25">
      <c r="A9" s="14" t="s">
        <v>33</v>
      </c>
      <c r="B9" s="14" t="s">
        <v>98</v>
      </c>
      <c r="C9" s="14" t="s">
        <v>99</v>
      </c>
      <c r="D9" s="14" t="s">
        <v>101</v>
      </c>
      <c r="E9" s="14" t="s">
        <v>100</v>
      </c>
    </row>
    <row r="10" spans="1:9" ht="15.75" customHeight="1" x14ac:dyDescent="0.25">
      <c r="A10" s="59" t="s">
        <v>9</v>
      </c>
      <c r="B10" s="64">
        <v>252893.14</v>
      </c>
      <c r="C10" s="64">
        <v>74500</v>
      </c>
      <c r="D10" s="125">
        <v>29.46</v>
      </c>
      <c r="E10" s="64">
        <v>327393.14</v>
      </c>
    </row>
    <row r="11" spans="1:9" ht="15.75" customHeight="1" x14ac:dyDescent="0.25">
      <c r="A11" s="59" t="s">
        <v>63</v>
      </c>
      <c r="B11" s="64">
        <v>252893.14</v>
      </c>
      <c r="C11" s="64">
        <v>74500</v>
      </c>
      <c r="D11" s="125">
        <v>29.46</v>
      </c>
      <c r="E11" s="64">
        <v>327393.14</v>
      </c>
    </row>
    <row r="12" spans="1:9" x14ac:dyDescent="0.25">
      <c r="A12" s="60" t="s">
        <v>64</v>
      </c>
      <c r="B12" s="67">
        <v>252893.14</v>
      </c>
      <c r="C12" s="67">
        <v>74500</v>
      </c>
      <c r="D12" s="130">
        <v>29.46</v>
      </c>
      <c r="E12" s="67">
        <v>327393.14</v>
      </c>
    </row>
    <row r="14" spans="1:9" x14ac:dyDescent="0.25">
      <c r="A14" s="81"/>
      <c r="B14" s="82"/>
      <c r="C14" s="82"/>
      <c r="D14" s="82"/>
      <c r="E14" s="82"/>
      <c r="F14" s="82"/>
      <c r="G14" s="82"/>
      <c r="H14" s="82"/>
      <c r="I14" s="82"/>
    </row>
  </sheetData>
  <mergeCells count="5">
    <mergeCell ref="A14:I14"/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80" zoomScaleNormal="80" workbookViewId="0">
      <selection activeCell="C21" sqref="C21"/>
    </sheetView>
  </sheetViews>
  <sheetFormatPr defaultRowHeight="15" x14ac:dyDescent="0.25"/>
  <cols>
    <col min="1" max="1" width="8.28515625" customWidth="1"/>
    <col min="2" max="2" width="10" customWidth="1"/>
    <col min="3" max="7" width="25.28515625" customWidth="1"/>
  </cols>
  <sheetData>
    <row r="1" spans="1:9" ht="56.25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  <c r="F1" s="85"/>
      <c r="G1" s="85"/>
    </row>
    <row r="2" spans="1:9" ht="18" customHeight="1" x14ac:dyDescent="0.25">
      <c r="A2" s="3"/>
      <c r="B2" s="3"/>
      <c r="C2" s="3"/>
      <c r="D2" s="3"/>
      <c r="E2" s="3"/>
      <c r="F2" s="3"/>
      <c r="G2" s="3"/>
    </row>
    <row r="3" spans="1:9" ht="15.75" customHeight="1" x14ac:dyDescent="0.25">
      <c r="A3" s="85" t="s">
        <v>13</v>
      </c>
      <c r="B3" s="85"/>
      <c r="C3" s="85"/>
      <c r="D3" s="85"/>
      <c r="E3" s="85"/>
      <c r="F3" s="85"/>
      <c r="G3" s="85"/>
    </row>
    <row r="4" spans="1:9" ht="18" x14ac:dyDescent="0.25">
      <c r="A4" s="3"/>
      <c r="B4" s="3"/>
      <c r="C4" s="3"/>
      <c r="D4" s="3"/>
      <c r="E4" s="3"/>
      <c r="F4" s="4"/>
      <c r="G4" s="4"/>
    </row>
    <row r="5" spans="1:9" ht="18" customHeight="1" x14ac:dyDescent="0.25">
      <c r="A5" s="85" t="s">
        <v>36</v>
      </c>
      <c r="B5" s="85"/>
      <c r="C5" s="85"/>
      <c r="D5" s="85"/>
      <c r="E5" s="85"/>
      <c r="F5" s="85"/>
      <c r="G5" s="85"/>
    </row>
    <row r="6" spans="1:9" ht="18" x14ac:dyDescent="0.25">
      <c r="A6" s="3"/>
      <c r="B6" s="3"/>
      <c r="C6" s="3"/>
      <c r="D6" s="3"/>
      <c r="E6" s="3"/>
      <c r="F6" s="4"/>
      <c r="G6" s="4"/>
    </row>
    <row r="7" spans="1:9" x14ac:dyDescent="0.25">
      <c r="A7" s="14" t="s">
        <v>5</v>
      </c>
      <c r="B7" s="13" t="s">
        <v>6</v>
      </c>
      <c r="C7" s="13" t="s">
        <v>21</v>
      </c>
      <c r="D7" s="14" t="s">
        <v>98</v>
      </c>
      <c r="E7" s="14" t="s">
        <v>99</v>
      </c>
      <c r="F7" s="14" t="s">
        <v>101</v>
      </c>
      <c r="G7" s="14" t="s">
        <v>100</v>
      </c>
    </row>
    <row r="8" spans="1:9" x14ac:dyDescent="0.25">
      <c r="A8" s="27"/>
      <c r="B8" s="28"/>
      <c r="C8" s="26" t="s">
        <v>38</v>
      </c>
      <c r="D8" s="69">
        <v>0</v>
      </c>
      <c r="E8" s="69">
        <v>0</v>
      </c>
      <c r="F8" s="132">
        <v>0</v>
      </c>
      <c r="G8" s="69">
        <v>0</v>
      </c>
    </row>
    <row r="9" spans="1:9" ht="25.5" x14ac:dyDescent="0.25">
      <c r="A9" s="7">
        <v>8</v>
      </c>
      <c r="B9" s="7"/>
      <c r="C9" s="7" t="s">
        <v>10</v>
      </c>
      <c r="D9" s="69">
        <v>0</v>
      </c>
      <c r="E9" s="69">
        <v>0</v>
      </c>
      <c r="F9" s="132">
        <v>0</v>
      </c>
      <c r="G9" s="69">
        <v>0</v>
      </c>
    </row>
    <row r="10" spans="1:9" ht="25.5" x14ac:dyDescent="0.25">
      <c r="A10" s="9">
        <v>5</v>
      </c>
      <c r="B10" s="9"/>
      <c r="C10" s="18" t="s">
        <v>11</v>
      </c>
      <c r="D10" s="69">
        <v>0</v>
      </c>
      <c r="E10" s="69">
        <v>0</v>
      </c>
      <c r="F10" s="132">
        <v>0</v>
      </c>
      <c r="G10" s="69">
        <v>0</v>
      </c>
    </row>
    <row r="12" spans="1:9" x14ac:dyDescent="0.25">
      <c r="A12" s="81"/>
      <c r="B12" s="82"/>
      <c r="C12" s="82"/>
      <c r="D12" s="82"/>
      <c r="E12" s="82"/>
      <c r="F12" s="82"/>
      <c r="G12" s="82"/>
      <c r="H12" s="82"/>
      <c r="I12" s="82"/>
    </row>
  </sheetData>
  <mergeCells count="4">
    <mergeCell ref="A1:G1"/>
    <mergeCell ref="A3:G3"/>
    <mergeCell ref="A5:G5"/>
    <mergeCell ref="A12:I1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sqref="A1:XFD1"/>
    </sheetView>
  </sheetViews>
  <sheetFormatPr defaultRowHeight="15" x14ac:dyDescent="0.25"/>
  <cols>
    <col min="1" max="5" width="25.28515625" customWidth="1"/>
  </cols>
  <sheetData>
    <row r="1" spans="1:9" s="134" customFormat="1" ht="56.25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</row>
    <row r="2" spans="1:9" ht="18" customHeight="1" x14ac:dyDescent="0.25">
      <c r="A2" s="3"/>
      <c r="B2" s="3"/>
      <c r="C2" s="3"/>
      <c r="D2" s="3"/>
      <c r="E2" s="3"/>
    </row>
    <row r="3" spans="1:9" ht="15.75" customHeight="1" x14ac:dyDescent="0.25">
      <c r="A3" s="85" t="s">
        <v>13</v>
      </c>
      <c r="B3" s="85"/>
      <c r="C3" s="85"/>
      <c r="D3" s="85"/>
      <c r="E3" s="85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85" t="s">
        <v>37</v>
      </c>
      <c r="B5" s="85"/>
      <c r="C5" s="85"/>
      <c r="D5" s="85"/>
      <c r="E5" s="85"/>
    </row>
    <row r="6" spans="1:9" ht="18" x14ac:dyDescent="0.25">
      <c r="A6" s="3"/>
      <c r="B6" s="3"/>
      <c r="C6" s="3"/>
      <c r="D6" s="4"/>
      <c r="E6" s="4"/>
    </row>
    <row r="7" spans="1:9" x14ac:dyDescent="0.25">
      <c r="A7" s="13" t="s">
        <v>33</v>
      </c>
      <c r="B7" s="14" t="s">
        <v>98</v>
      </c>
      <c r="C7" s="14" t="s">
        <v>99</v>
      </c>
      <c r="D7" s="14" t="s">
        <v>101</v>
      </c>
      <c r="E7" s="14" t="s">
        <v>100</v>
      </c>
    </row>
    <row r="8" spans="1:9" x14ac:dyDescent="0.25">
      <c r="A8" s="7" t="s">
        <v>38</v>
      </c>
      <c r="B8" s="65">
        <v>0</v>
      </c>
      <c r="C8" s="65">
        <v>0</v>
      </c>
      <c r="D8" s="133">
        <v>0</v>
      </c>
      <c r="E8" s="65">
        <v>0</v>
      </c>
    </row>
    <row r="9" spans="1:9" x14ac:dyDescent="0.25">
      <c r="A9" s="7" t="s">
        <v>39</v>
      </c>
      <c r="B9" s="65">
        <v>0</v>
      </c>
      <c r="C9" s="65">
        <v>0</v>
      </c>
      <c r="D9" s="133">
        <v>0</v>
      </c>
      <c r="E9" s="65">
        <v>0</v>
      </c>
    </row>
    <row r="11" spans="1:9" x14ac:dyDescent="0.25">
      <c r="A11" s="81"/>
      <c r="B11" s="82"/>
      <c r="C11" s="82"/>
      <c r="D11" s="82"/>
      <c r="E11" s="82"/>
      <c r="F11" s="82"/>
      <c r="G11" s="82"/>
      <c r="H11" s="82"/>
      <c r="I11" s="82"/>
    </row>
  </sheetData>
  <mergeCells count="4">
    <mergeCell ref="A1:E1"/>
    <mergeCell ref="A3:E3"/>
    <mergeCell ref="A5:E5"/>
    <mergeCell ref="A11:I1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zoomScaleNormal="100" workbookViewId="0">
      <selection activeCell="J7" sqref="J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8" ht="42" customHeight="1" x14ac:dyDescent="0.25">
      <c r="A1" s="85" t="str">
        <f>SAŽETAK!$A$1</f>
        <v>IZMJENE I DOPUNE FINANCIJSKOG PLANA PRORAČUNSKOG KORISNIKA JEDINICE LOKALNE I PODRUČNE (REGIONALNE) SAMOUPRAVE 
ZA 2024.</v>
      </c>
      <c r="B1" s="85"/>
      <c r="C1" s="85"/>
      <c r="D1" s="85"/>
      <c r="E1" s="85"/>
      <c r="F1" s="85"/>
      <c r="G1" s="85"/>
      <c r="H1" s="85"/>
    </row>
    <row r="2" spans="1:8" ht="18" x14ac:dyDescent="0.25">
      <c r="A2" s="3"/>
      <c r="B2" s="3"/>
      <c r="C2" s="3"/>
      <c r="D2" s="3"/>
      <c r="E2" s="3"/>
      <c r="F2" s="3"/>
      <c r="G2" s="4"/>
      <c r="H2" s="4"/>
    </row>
    <row r="3" spans="1:8" ht="18" customHeight="1" x14ac:dyDescent="0.25">
      <c r="A3" s="85" t="s">
        <v>12</v>
      </c>
      <c r="B3" s="86"/>
      <c r="C3" s="86"/>
      <c r="D3" s="86"/>
      <c r="E3" s="86"/>
      <c r="F3" s="86"/>
      <c r="G3" s="86"/>
      <c r="H3" s="86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x14ac:dyDescent="0.25">
      <c r="A5" s="117" t="s">
        <v>14</v>
      </c>
      <c r="B5" s="118"/>
      <c r="C5" s="119"/>
      <c r="D5" s="13" t="s">
        <v>15</v>
      </c>
      <c r="E5" s="14" t="s">
        <v>98</v>
      </c>
      <c r="F5" s="14" t="s">
        <v>99</v>
      </c>
      <c r="G5" s="14" t="s">
        <v>101</v>
      </c>
      <c r="H5" s="14" t="s">
        <v>100</v>
      </c>
    </row>
    <row r="6" spans="1:8" ht="15" customHeight="1" x14ac:dyDescent="0.25">
      <c r="A6" s="116" t="s">
        <v>68</v>
      </c>
      <c r="B6" s="116"/>
      <c r="C6" s="116"/>
      <c r="D6" s="62" t="s">
        <v>69</v>
      </c>
      <c r="E6" s="64">
        <v>252893.14</v>
      </c>
      <c r="F6" s="64">
        <v>74500</v>
      </c>
      <c r="G6" s="125">
        <v>29.46</v>
      </c>
      <c r="H6" s="64">
        <v>327393.14</v>
      </c>
    </row>
    <row r="7" spans="1:8" ht="23.25" customHeight="1" x14ac:dyDescent="0.25">
      <c r="A7" s="104" t="s">
        <v>67</v>
      </c>
      <c r="B7" s="105"/>
      <c r="C7" s="106"/>
      <c r="D7" s="62" t="s">
        <v>78</v>
      </c>
      <c r="E7" s="64">
        <v>193277</v>
      </c>
      <c r="F7" s="64">
        <v>6500</v>
      </c>
      <c r="G7" s="125">
        <v>3.36</v>
      </c>
      <c r="H7" s="64">
        <v>199777</v>
      </c>
    </row>
    <row r="8" spans="1:8" ht="15" customHeight="1" x14ac:dyDescent="0.25">
      <c r="A8" s="110" t="s">
        <v>65</v>
      </c>
      <c r="B8" s="111"/>
      <c r="C8" s="112"/>
      <c r="D8" s="63" t="s">
        <v>66</v>
      </c>
      <c r="E8" s="67">
        <v>193277</v>
      </c>
      <c r="F8" s="67">
        <v>6500</v>
      </c>
      <c r="G8" s="130">
        <v>3.36</v>
      </c>
      <c r="H8" s="68">
        <v>199777</v>
      </c>
    </row>
    <row r="9" spans="1:8" x14ac:dyDescent="0.25">
      <c r="A9" s="113">
        <v>3</v>
      </c>
      <c r="B9" s="114"/>
      <c r="C9" s="115"/>
      <c r="D9" s="61" t="s">
        <v>52</v>
      </c>
      <c r="E9" s="66">
        <v>193277</v>
      </c>
      <c r="F9" s="66">
        <v>6500</v>
      </c>
      <c r="G9" s="126">
        <v>3.36</v>
      </c>
      <c r="H9" s="70">
        <v>199777</v>
      </c>
    </row>
    <row r="10" spans="1:8" x14ac:dyDescent="0.25">
      <c r="A10" s="107">
        <v>31</v>
      </c>
      <c r="B10" s="108"/>
      <c r="C10" s="109"/>
      <c r="D10" s="61" t="s">
        <v>53</v>
      </c>
      <c r="E10" s="66">
        <v>151196</v>
      </c>
      <c r="F10" s="66">
        <v>0</v>
      </c>
      <c r="G10" s="126">
        <v>0</v>
      </c>
      <c r="H10" s="70">
        <v>151196</v>
      </c>
    </row>
    <row r="11" spans="1:8" x14ac:dyDescent="0.25">
      <c r="A11" s="107">
        <v>32</v>
      </c>
      <c r="B11" s="108"/>
      <c r="C11" s="109"/>
      <c r="D11" s="61" t="s">
        <v>54</v>
      </c>
      <c r="E11" s="66">
        <v>41417</v>
      </c>
      <c r="F11" s="66">
        <v>6500</v>
      </c>
      <c r="G11" s="126">
        <v>15.69</v>
      </c>
      <c r="H11" s="70">
        <v>47917</v>
      </c>
    </row>
    <row r="12" spans="1:8" s="58" customFormat="1" x14ac:dyDescent="0.25">
      <c r="A12" s="107">
        <v>34</v>
      </c>
      <c r="B12" s="108"/>
      <c r="C12" s="109"/>
      <c r="D12" s="61" t="s">
        <v>55</v>
      </c>
      <c r="E12" s="66">
        <v>664</v>
      </c>
      <c r="F12" s="66">
        <v>0</v>
      </c>
      <c r="G12" s="126">
        <v>0</v>
      </c>
      <c r="H12" s="70">
        <v>664</v>
      </c>
    </row>
    <row r="13" spans="1:8" s="58" customFormat="1" x14ac:dyDescent="0.25">
      <c r="A13" s="104" t="s">
        <v>70</v>
      </c>
      <c r="B13" s="105"/>
      <c r="C13" s="106"/>
      <c r="D13" s="62" t="s">
        <v>74</v>
      </c>
      <c r="E13" s="64">
        <v>2000</v>
      </c>
      <c r="F13" s="64">
        <v>70000</v>
      </c>
      <c r="G13" s="125">
        <v>3500</v>
      </c>
      <c r="H13" s="55">
        <v>72000</v>
      </c>
    </row>
    <row r="14" spans="1:8" s="58" customFormat="1" ht="25.5" customHeight="1" x14ac:dyDescent="0.25">
      <c r="A14" s="110" t="s">
        <v>65</v>
      </c>
      <c r="B14" s="111"/>
      <c r="C14" s="112"/>
      <c r="D14" s="63" t="s">
        <v>66</v>
      </c>
      <c r="E14" s="67">
        <v>2000</v>
      </c>
      <c r="F14" s="67">
        <v>40000</v>
      </c>
      <c r="G14" s="130">
        <v>2000</v>
      </c>
      <c r="H14" s="68">
        <v>42000</v>
      </c>
    </row>
    <row r="15" spans="1:8" s="58" customFormat="1" ht="25.5" x14ac:dyDescent="0.25">
      <c r="A15" s="113">
        <v>4</v>
      </c>
      <c r="B15" s="114"/>
      <c r="C15" s="115"/>
      <c r="D15" s="61" t="s">
        <v>56</v>
      </c>
      <c r="E15" s="66">
        <v>2000</v>
      </c>
      <c r="F15" s="66">
        <v>40000</v>
      </c>
      <c r="G15" s="126">
        <v>2000</v>
      </c>
      <c r="H15" s="70">
        <v>42000</v>
      </c>
    </row>
    <row r="16" spans="1:8" s="58" customFormat="1" ht="25.5" x14ac:dyDescent="0.25">
      <c r="A16" s="107">
        <v>42</v>
      </c>
      <c r="B16" s="108"/>
      <c r="C16" s="109"/>
      <c r="D16" s="61" t="s">
        <v>57</v>
      </c>
      <c r="E16" s="66">
        <v>2000</v>
      </c>
      <c r="F16" s="66">
        <v>40000</v>
      </c>
      <c r="G16" s="126">
        <v>2000</v>
      </c>
      <c r="H16" s="70">
        <v>42000</v>
      </c>
    </row>
    <row r="17" spans="1:8" s="58" customFormat="1" x14ac:dyDescent="0.25">
      <c r="A17" s="110" t="s">
        <v>71</v>
      </c>
      <c r="B17" s="111"/>
      <c r="C17" s="112"/>
      <c r="D17" s="63" t="s">
        <v>75</v>
      </c>
      <c r="E17" s="67">
        <v>0</v>
      </c>
      <c r="F17" s="67">
        <v>30000</v>
      </c>
      <c r="G17" s="130">
        <v>100</v>
      </c>
      <c r="H17" s="68">
        <v>30000</v>
      </c>
    </row>
    <row r="18" spans="1:8" s="58" customFormat="1" ht="25.5" x14ac:dyDescent="0.25">
      <c r="A18" s="113">
        <v>4</v>
      </c>
      <c r="B18" s="114"/>
      <c r="C18" s="115"/>
      <c r="D18" s="61" t="s">
        <v>56</v>
      </c>
      <c r="E18" s="66">
        <v>0</v>
      </c>
      <c r="F18" s="66">
        <v>30000</v>
      </c>
      <c r="G18" s="126">
        <v>100</v>
      </c>
      <c r="H18" s="70">
        <v>30000</v>
      </c>
    </row>
    <row r="19" spans="1:8" s="58" customFormat="1" ht="25.5" x14ac:dyDescent="0.25">
      <c r="A19" s="107">
        <v>42</v>
      </c>
      <c r="B19" s="108"/>
      <c r="C19" s="109"/>
      <c r="D19" s="61" t="s">
        <v>57</v>
      </c>
      <c r="E19" s="66">
        <v>0</v>
      </c>
      <c r="F19" s="66">
        <v>30000</v>
      </c>
      <c r="G19" s="126">
        <v>100</v>
      </c>
      <c r="H19" s="70">
        <v>30000</v>
      </c>
    </row>
    <row r="20" spans="1:8" s="58" customFormat="1" x14ac:dyDescent="0.25">
      <c r="A20" s="104" t="s">
        <v>72</v>
      </c>
      <c r="B20" s="105"/>
      <c r="C20" s="106"/>
      <c r="D20" s="62" t="s">
        <v>76</v>
      </c>
      <c r="E20" s="64">
        <v>100</v>
      </c>
      <c r="F20" s="64">
        <v>0</v>
      </c>
      <c r="G20" s="125">
        <v>0</v>
      </c>
      <c r="H20" s="55">
        <v>100</v>
      </c>
    </row>
    <row r="21" spans="1:8" s="58" customFormat="1" x14ac:dyDescent="0.25">
      <c r="A21" s="110" t="s">
        <v>65</v>
      </c>
      <c r="B21" s="111"/>
      <c r="C21" s="112"/>
      <c r="D21" s="63" t="s">
        <v>66</v>
      </c>
      <c r="E21" s="67">
        <v>100</v>
      </c>
      <c r="F21" s="67">
        <v>0</v>
      </c>
      <c r="G21" s="130">
        <v>0</v>
      </c>
      <c r="H21" s="68">
        <v>100</v>
      </c>
    </row>
    <row r="22" spans="1:8" s="58" customFormat="1" ht="25.5" x14ac:dyDescent="0.25">
      <c r="A22" s="78">
        <v>4</v>
      </c>
      <c r="B22" s="79"/>
      <c r="C22" s="80"/>
      <c r="D22" s="61" t="s">
        <v>56</v>
      </c>
      <c r="E22" s="66">
        <v>100</v>
      </c>
      <c r="F22" s="66">
        <v>0</v>
      </c>
      <c r="G22" s="126">
        <v>0</v>
      </c>
      <c r="H22" s="70">
        <v>100</v>
      </c>
    </row>
    <row r="23" spans="1:8" s="58" customFormat="1" ht="25.5" x14ac:dyDescent="0.25">
      <c r="A23" s="78">
        <v>42</v>
      </c>
      <c r="B23" s="79"/>
      <c r="C23" s="80"/>
      <c r="D23" s="61" t="s">
        <v>57</v>
      </c>
      <c r="E23" s="66">
        <v>100</v>
      </c>
      <c r="F23" s="66">
        <v>0</v>
      </c>
      <c r="G23" s="126">
        <v>0</v>
      </c>
      <c r="H23" s="70">
        <v>100</v>
      </c>
    </row>
    <row r="24" spans="1:8" s="58" customFormat="1" ht="25.5" x14ac:dyDescent="0.25">
      <c r="A24" s="104" t="s">
        <v>73</v>
      </c>
      <c r="B24" s="105"/>
      <c r="C24" s="106"/>
      <c r="D24" s="62" t="s">
        <v>77</v>
      </c>
      <c r="E24" s="64">
        <v>900</v>
      </c>
      <c r="F24" s="64">
        <v>0</v>
      </c>
      <c r="G24" s="125">
        <v>0</v>
      </c>
      <c r="H24" s="55">
        <v>900</v>
      </c>
    </row>
    <row r="25" spans="1:8" s="58" customFormat="1" x14ac:dyDescent="0.25">
      <c r="A25" s="110" t="s">
        <v>65</v>
      </c>
      <c r="B25" s="111"/>
      <c r="C25" s="112"/>
      <c r="D25" s="63" t="s">
        <v>66</v>
      </c>
      <c r="E25" s="67">
        <v>900</v>
      </c>
      <c r="F25" s="67">
        <v>0</v>
      </c>
      <c r="G25" s="130">
        <v>0</v>
      </c>
      <c r="H25" s="68">
        <v>900</v>
      </c>
    </row>
    <row r="26" spans="1:8" s="58" customFormat="1" x14ac:dyDescent="0.25">
      <c r="A26" s="113">
        <v>3</v>
      </c>
      <c r="B26" s="114"/>
      <c r="C26" s="115"/>
      <c r="D26" s="61" t="s">
        <v>52</v>
      </c>
      <c r="E26" s="66">
        <v>900</v>
      </c>
      <c r="F26" s="66">
        <v>0</v>
      </c>
      <c r="G26" s="126">
        <v>0</v>
      </c>
      <c r="H26" s="70">
        <v>900</v>
      </c>
    </row>
    <row r="27" spans="1:8" s="58" customFormat="1" x14ac:dyDescent="0.25">
      <c r="A27" s="107">
        <v>32</v>
      </c>
      <c r="B27" s="108"/>
      <c r="C27" s="109"/>
      <c r="D27" s="61" t="s">
        <v>54</v>
      </c>
      <c r="E27" s="66">
        <v>900</v>
      </c>
      <c r="F27" s="66">
        <v>0</v>
      </c>
      <c r="G27" s="126">
        <v>0</v>
      </c>
      <c r="H27" s="70">
        <v>900</v>
      </c>
    </row>
    <row r="28" spans="1:8" s="58" customFormat="1" ht="25.5" x14ac:dyDescent="0.25">
      <c r="A28" s="104" t="s">
        <v>79</v>
      </c>
      <c r="B28" s="105"/>
      <c r="C28" s="106"/>
      <c r="D28" s="62" t="s">
        <v>95</v>
      </c>
      <c r="E28" s="64">
        <v>2800</v>
      </c>
      <c r="F28" s="64">
        <v>0</v>
      </c>
      <c r="G28" s="125">
        <v>0</v>
      </c>
      <c r="H28" s="55">
        <v>2800</v>
      </c>
    </row>
    <row r="29" spans="1:8" s="58" customFormat="1" x14ac:dyDescent="0.25">
      <c r="A29" s="110" t="s">
        <v>65</v>
      </c>
      <c r="B29" s="111"/>
      <c r="C29" s="112"/>
      <c r="D29" s="63" t="s">
        <v>66</v>
      </c>
      <c r="E29" s="67">
        <v>1000</v>
      </c>
      <c r="F29" s="67">
        <v>0</v>
      </c>
      <c r="G29" s="130">
        <v>0</v>
      </c>
      <c r="H29" s="68">
        <v>1000</v>
      </c>
    </row>
    <row r="30" spans="1:8" s="58" customFormat="1" x14ac:dyDescent="0.25">
      <c r="A30" s="113">
        <v>3</v>
      </c>
      <c r="B30" s="114"/>
      <c r="C30" s="115"/>
      <c r="D30" s="61" t="s">
        <v>52</v>
      </c>
      <c r="E30" s="66">
        <v>1000</v>
      </c>
      <c r="F30" s="66">
        <v>0</v>
      </c>
      <c r="G30" s="126">
        <v>0</v>
      </c>
      <c r="H30" s="70">
        <v>1000</v>
      </c>
    </row>
    <row r="31" spans="1:8" s="58" customFormat="1" x14ac:dyDescent="0.25">
      <c r="A31" s="107">
        <v>32</v>
      </c>
      <c r="B31" s="108"/>
      <c r="C31" s="109"/>
      <c r="D31" s="61" t="s">
        <v>54</v>
      </c>
      <c r="E31" s="66">
        <v>1000</v>
      </c>
      <c r="F31" s="66">
        <v>0</v>
      </c>
      <c r="G31" s="126">
        <v>0</v>
      </c>
      <c r="H31" s="70">
        <v>1000</v>
      </c>
    </row>
    <row r="32" spans="1:8" s="58" customFormat="1" x14ac:dyDescent="0.25">
      <c r="A32" s="110" t="s">
        <v>71</v>
      </c>
      <c r="B32" s="111"/>
      <c r="C32" s="112"/>
      <c r="D32" s="63" t="s">
        <v>75</v>
      </c>
      <c r="E32" s="67">
        <v>1800</v>
      </c>
      <c r="F32" s="67">
        <v>0</v>
      </c>
      <c r="G32" s="130">
        <v>0</v>
      </c>
      <c r="H32" s="68">
        <v>1800</v>
      </c>
    </row>
    <row r="33" spans="1:8" s="58" customFormat="1" x14ac:dyDescent="0.25">
      <c r="A33" s="113">
        <v>3</v>
      </c>
      <c r="B33" s="114"/>
      <c r="C33" s="115"/>
      <c r="D33" s="61" t="s">
        <v>52</v>
      </c>
      <c r="E33" s="66">
        <v>1800</v>
      </c>
      <c r="F33" s="66">
        <v>0</v>
      </c>
      <c r="G33" s="126">
        <v>0</v>
      </c>
      <c r="H33" s="70">
        <v>1800</v>
      </c>
    </row>
    <row r="34" spans="1:8" s="58" customFormat="1" x14ac:dyDescent="0.25">
      <c r="A34" s="107">
        <v>32</v>
      </c>
      <c r="B34" s="108"/>
      <c r="C34" s="109"/>
      <c r="D34" s="61" t="s">
        <v>54</v>
      </c>
      <c r="E34" s="66">
        <v>1800</v>
      </c>
      <c r="F34" s="66">
        <v>0</v>
      </c>
      <c r="G34" s="126">
        <v>0</v>
      </c>
      <c r="H34" s="70">
        <v>1800</v>
      </c>
    </row>
    <row r="35" spans="1:8" s="58" customFormat="1" x14ac:dyDescent="0.25">
      <c r="A35" s="104" t="s">
        <v>80</v>
      </c>
      <c r="B35" s="105"/>
      <c r="C35" s="106"/>
      <c r="D35" s="62" t="s">
        <v>81</v>
      </c>
      <c r="E35" s="64">
        <v>3000</v>
      </c>
      <c r="F35" s="64">
        <v>-950</v>
      </c>
      <c r="G35" s="125">
        <v>-31.67</v>
      </c>
      <c r="H35" s="55">
        <v>2050</v>
      </c>
    </row>
    <row r="36" spans="1:8" s="58" customFormat="1" x14ac:dyDescent="0.25">
      <c r="A36" s="110" t="s">
        <v>65</v>
      </c>
      <c r="B36" s="111"/>
      <c r="C36" s="112"/>
      <c r="D36" s="63" t="s">
        <v>66</v>
      </c>
      <c r="E36" s="67">
        <v>3000</v>
      </c>
      <c r="F36" s="67">
        <v>-950</v>
      </c>
      <c r="G36" s="130">
        <v>-31.67</v>
      </c>
      <c r="H36" s="68">
        <v>2050</v>
      </c>
    </row>
    <row r="37" spans="1:8" s="58" customFormat="1" x14ac:dyDescent="0.25">
      <c r="A37" s="113">
        <v>3</v>
      </c>
      <c r="B37" s="114"/>
      <c r="C37" s="115"/>
      <c r="D37" s="61" t="s">
        <v>52</v>
      </c>
      <c r="E37" s="66">
        <v>3000</v>
      </c>
      <c r="F37" s="66">
        <v>-950</v>
      </c>
      <c r="G37" s="126">
        <v>-31.67</v>
      </c>
      <c r="H37" s="70">
        <v>2050</v>
      </c>
    </row>
    <row r="38" spans="1:8" s="58" customFormat="1" x14ac:dyDescent="0.25">
      <c r="A38" s="107">
        <v>32</v>
      </c>
      <c r="B38" s="108"/>
      <c r="C38" s="109"/>
      <c r="D38" s="61" t="s">
        <v>54</v>
      </c>
      <c r="E38" s="66">
        <v>3000</v>
      </c>
      <c r="F38" s="66">
        <v>-950</v>
      </c>
      <c r="G38" s="126">
        <v>-31.67</v>
      </c>
      <c r="H38" s="70">
        <v>2050</v>
      </c>
    </row>
    <row r="39" spans="1:8" s="58" customFormat="1" x14ac:dyDescent="0.25">
      <c r="A39" s="104" t="s">
        <v>84</v>
      </c>
      <c r="B39" s="105"/>
      <c r="C39" s="106"/>
      <c r="D39" s="62" t="s">
        <v>85</v>
      </c>
      <c r="E39" s="64">
        <v>39239.14</v>
      </c>
      <c r="F39" s="64">
        <v>-1500</v>
      </c>
      <c r="G39" s="125">
        <v>-3.82</v>
      </c>
      <c r="H39" s="55">
        <v>37739.14</v>
      </c>
    </row>
    <row r="40" spans="1:8" s="58" customFormat="1" x14ac:dyDescent="0.25">
      <c r="A40" s="110" t="s">
        <v>65</v>
      </c>
      <c r="B40" s="111"/>
      <c r="C40" s="112"/>
      <c r="D40" s="63" t="s">
        <v>66</v>
      </c>
      <c r="E40" s="67">
        <v>7750</v>
      </c>
      <c r="F40" s="67">
        <v>-1500</v>
      </c>
      <c r="G40" s="130">
        <v>-19.350000000000001</v>
      </c>
      <c r="H40" s="68">
        <v>6250</v>
      </c>
    </row>
    <row r="41" spans="1:8" s="58" customFormat="1" x14ac:dyDescent="0.25">
      <c r="A41" s="113">
        <v>3</v>
      </c>
      <c r="B41" s="114"/>
      <c r="C41" s="115"/>
      <c r="D41" s="61" t="s">
        <v>52</v>
      </c>
      <c r="E41" s="66">
        <v>7750</v>
      </c>
      <c r="F41" s="66">
        <v>-1500</v>
      </c>
      <c r="G41" s="126">
        <v>-19.350000000000001</v>
      </c>
      <c r="H41" s="70">
        <v>6250</v>
      </c>
    </row>
    <row r="42" spans="1:8" s="58" customFormat="1" x14ac:dyDescent="0.25">
      <c r="A42" s="107">
        <v>32</v>
      </c>
      <c r="B42" s="108"/>
      <c r="C42" s="109"/>
      <c r="D42" s="61" t="s">
        <v>54</v>
      </c>
      <c r="E42" s="66">
        <v>7750</v>
      </c>
      <c r="F42" s="66">
        <v>-1500</v>
      </c>
      <c r="G42" s="126">
        <v>-19.350000000000001</v>
      </c>
      <c r="H42" s="70">
        <v>6250</v>
      </c>
    </row>
    <row r="43" spans="1:8" s="58" customFormat="1" x14ac:dyDescent="0.25">
      <c r="A43" s="110" t="s">
        <v>71</v>
      </c>
      <c r="B43" s="111"/>
      <c r="C43" s="112"/>
      <c r="D43" s="63" t="s">
        <v>75</v>
      </c>
      <c r="E43" s="67">
        <v>23489.14</v>
      </c>
      <c r="F43" s="67">
        <v>0</v>
      </c>
      <c r="G43" s="130">
        <v>0</v>
      </c>
      <c r="H43" s="68">
        <v>23489.14</v>
      </c>
    </row>
    <row r="44" spans="1:8" s="58" customFormat="1" x14ac:dyDescent="0.25">
      <c r="A44" s="113">
        <v>3</v>
      </c>
      <c r="B44" s="114"/>
      <c r="C44" s="115"/>
      <c r="D44" s="61" t="s">
        <v>52</v>
      </c>
      <c r="E44" s="66">
        <v>23489.14</v>
      </c>
      <c r="F44" s="66">
        <v>0</v>
      </c>
      <c r="G44" s="126">
        <v>0</v>
      </c>
      <c r="H44" s="70">
        <v>23489.14</v>
      </c>
    </row>
    <row r="45" spans="1:8" s="58" customFormat="1" x14ac:dyDescent="0.25">
      <c r="A45" s="107">
        <v>32</v>
      </c>
      <c r="B45" s="108"/>
      <c r="C45" s="109"/>
      <c r="D45" s="61" t="s">
        <v>54</v>
      </c>
      <c r="E45" s="66">
        <v>23489.14</v>
      </c>
      <c r="F45" s="66">
        <v>0</v>
      </c>
      <c r="G45" s="126">
        <v>0</v>
      </c>
      <c r="H45" s="70">
        <v>23489.14</v>
      </c>
    </row>
    <row r="46" spans="1:8" s="58" customFormat="1" x14ac:dyDescent="0.25">
      <c r="A46" s="110" t="s">
        <v>82</v>
      </c>
      <c r="B46" s="111"/>
      <c r="C46" s="112"/>
      <c r="D46" s="63" t="s">
        <v>83</v>
      </c>
      <c r="E46" s="67">
        <v>8000</v>
      </c>
      <c r="F46" s="67">
        <v>0</v>
      </c>
      <c r="G46" s="130">
        <v>0</v>
      </c>
      <c r="H46" s="68">
        <v>8000</v>
      </c>
    </row>
    <row r="47" spans="1:8" s="58" customFormat="1" x14ac:dyDescent="0.25">
      <c r="A47" s="113">
        <v>3</v>
      </c>
      <c r="B47" s="114"/>
      <c r="C47" s="115"/>
      <c r="D47" s="61" t="s">
        <v>52</v>
      </c>
      <c r="E47" s="66">
        <v>8000</v>
      </c>
      <c r="F47" s="66">
        <v>0</v>
      </c>
      <c r="G47" s="126">
        <v>0</v>
      </c>
      <c r="H47" s="70">
        <v>8000</v>
      </c>
    </row>
    <row r="48" spans="1:8" s="58" customFormat="1" x14ac:dyDescent="0.25">
      <c r="A48" s="107">
        <v>32</v>
      </c>
      <c r="B48" s="108"/>
      <c r="C48" s="109"/>
      <c r="D48" s="61" t="s">
        <v>54</v>
      </c>
      <c r="E48" s="66">
        <v>8000</v>
      </c>
      <c r="F48" s="66">
        <v>0</v>
      </c>
      <c r="G48" s="126">
        <v>0</v>
      </c>
      <c r="H48" s="70">
        <v>8000</v>
      </c>
    </row>
    <row r="49" spans="1:8" s="58" customFormat="1" ht="25.5" customHeight="1" x14ac:dyDescent="0.25">
      <c r="A49" s="104" t="s">
        <v>86</v>
      </c>
      <c r="B49" s="105"/>
      <c r="C49" s="106"/>
      <c r="D49" s="62" t="s">
        <v>96</v>
      </c>
      <c r="E49" s="64">
        <v>1949</v>
      </c>
      <c r="F49" s="64">
        <v>-250</v>
      </c>
      <c r="G49" s="125">
        <v>-12.83</v>
      </c>
      <c r="H49" s="55">
        <v>1699</v>
      </c>
    </row>
    <row r="50" spans="1:8" s="58" customFormat="1" x14ac:dyDescent="0.25">
      <c r="A50" s="110" t="s">
        <v>65</v>
      </c>
      <c r="B50" s="111"/>
      <c r="C50" s="112"/>
      <c r="D50" s="63" t="s">
        <v>66</v>
      </c>
      <c r="E50" s="67">
        <v>1949</v>
      </c>
      <c r="F50" s="67">
        <v>-250</v>
      </c>
      <c r="G50" s="130">
        <v>-12.83</v>
      </c>
      <c r="H50" s="68">
        <v>1699</v>
      </c>
    </row>
    <row r="51" spans="1:8" s="58" customFormat="1" x14ac:dyDescent="0.25">
      <c r="A51" s="113">
        <v>3</v>
      </c>
      <c r="B51" s="114"/>
      <c r="C51" s="115"/>
      <c r="D51" s="61" t="s">
        <v>52</v>
      </c>
      <c r="E51" s="66">
        <v>1949</v>
      </c>
      <c r="F51" s="66">
        <v>-250</v>
      </c>
      <c r="G51" s="126">
        <v>-12.83</v>
      </c>
      <c r="H51" s="70">
        <v>1699</v>
      </c>
    </row>
    <row r="52" spans="1:8" s="58" customFormat="1" x14ac:dyDescent="0.25">
      <c r="A52" s="107">
        <v>32</v>
      </c>
      <c r="B52" s="108"/>
      <c r="C52" s="109"/>
      <c r="D52" s="61" t="s">
        <v>54</v>
      </c>
      <c r="E52" s="66">
        <v>1949</v>
      </c>
      <c r="F52" s="66">
        <v>-250</v>
      </c>
      <c r="G52" s="126">
        <v>-12.83</v>
      </c>
      <c r="H52" s="70">
        <v>1699</v>
      </c>
    </row>
    <row r="53" spans="1:8" s="58" customFormat="1" x14ac:dyDescent="0.25">
      <c r="A53" s="104" t="s">
        <v>87</v>
      </c>
      <c r="B53" s="105"/>
      <c r="C53" s="106"/>
      <c r="D53" s="62" t="s">
        <v>88</v>
      </c>
      <c r="E53" s="64">
        <v>7428</v>
      </c>
      <c r="F53" s="64">
        <v>700</v>
      </c>
      <c r="G53" s="125">
        <v>9.42</v>
      </c>
      <c r="H53" s="55">
        <v>8128</v>
      </c>
    </row>
    <row r="54" spans="1:8" s="58" customFormat="1" x14ac:dyDescent="0.25">
      <c r="A54" s="110" t="s">
        <v>65</v>
      </c>
      <c r="B54" s="111"/>
      <c r="C54" s="112"/>
      <c r="D54" s="63" t="s">
        <v>66</v>
      </c>
      <c r="E54" s="67">
        <v>6100</v>
      </c>
      <c r="F54" s="67">
        <v>700</v>
      </c>
      <c r="G54" s="130">
        <v>11.48</v>
      </c>
      <c r="H54" s="68">
        <v>6800</v>
      </c>
    </row>
    <row r="55" spans="1:8" s="58" customFormat="1" x14ac:dyDescent="0.25">
      <c r="A55" s="113">
        <v>3</v>
      </c>
      <c r="B55" s="114"/>
      <c r="C55" s="115"/>
      <c r="D55" s="61" t="s">
        <v>52</v>
      </c>
      <c r="E55" s="66">
        <v>6100</v>
      </c>
      <c r="F55" s="66">
        <v>700</v>
      </c>
      <c r="G55" s="126">
        <v>11.48</v>
      </c>
      <c r="H55" s="70">
        <v>6800</v>
      </c>
    </row>
    <row r="56" spans="1:8" s="58" customFormat="1" x14ac:dyDescent="0.25">
      <c r="A56" s="107">
        <v>32</v>
      </c>
      <c r="B56" s="108"/>
      <c r="C56" s="109"/>
      <c r="D56" s="61" t="s">
        <v>54</v>
      </c>
      <c r="E56" s="66">
        <v>6100</v>
      </c>
      <c r="F56" s="66">
        <v>700</v>
      </c>
      <c r="G56" s="126">
        <v>11.48</v>
      </c>
      <c r="H56" s="70">
        <v>6800</v>
      </c>
    </row>
    <row r="57" spans="1:8" s="58" customFormat="1" x14ac:dyDescent="0.25">
      <c r="A57" s="110" t="s">
        <v>89</v>
      </c>
      <c r="B57" s="111"/>
      <c r="C57" s="112"/>
      <c r="D57" s="63" t="s">
        <v>90</v>
      </c>
      <c r="E57" s="67">
        <v>1</v>
      </c>
      <c r="F57" s="67">
        <v>0</v>
      </c>
      <c r="G57" s="130">
        <v>0</v>
      </c>
      <c r="H57" s="68">
        <v>1</v>
      </c>
    </row>
    <row r="58" spans="1:8" s="58" customFormat="1" x14ac:dyDescent="0.25">
      <c r="A58" s="113">
        <v>3</v>
      </c>
      <c r="B58" s="114"/>
      <c r="C58" s="115"/>
      <c r="D58" s="61" t="s">
        <v>52</v>
      </c>
      <c r="E58" s="66">
        <v>1</v>
      </c>
      <c r="F58" s="66">
        <v>0</v>
      </c>
      <c r="G58" s="126">
        <v>0</v>
      </c>
      <c r="H58" s="70">
        <v>1</v>
      </c>
    </row>
    <row r="59" spans="1:8" s="58" customFormat="1" x14ac:dyDescent="0.25">
      <c r="A59" s="107">
        <v>32</v>
      </c>
      <c r="B59" s="108"/>
      <c r="C59" s="109"/>
      <c r="D59" s="61" t="s">
        <v>54</v>
      </c>
      <c r="E59" s="66">
        <v>1</v>
      </c>
      <c r="F59" s="66">
        <v>0</v>
      </c>
      <c r="G59" s="126">
        <v>0</v>
      </c>
      <c r="H59" s="70">
        <v>1</v>
      </c>
    </row>
    <row r="60" spans="1:8" s="58" customFormat="1" ht="25.5" x14ac:dyDescent="0.25">
      <c r="A60" s="110" t="s">
        <v>91</v>
      </c>
      <c r="B60" s="111"/>
      <c r="C60" s="112"/>
      <c r="D60" s="63" t="s">
        <v>92</v>
      </c>
      <c r="E60" s="67">
        <v>1327</v>
      </c>
      <c r="F60" s="67">
        <v>0</v>
      </c>
      <c r="G60" s="130">
        <v>0</v>
      </c>
      <c r="H60" s="68">
        <v>1327</v>
      </c>
    </row>
    <row r="61" spans="1:8" s="58" customFormat="1" x14ac:dyDescent="0.25">
      <c r="A61" s="113">
        <v>3</v>
      </c>
      <c r="B61" s="114"/>
      <c r="C61" s="115"/>
      <c r="D61" s="61" t="s">
        <v>52</v>
      </c>
      <c r="E61" s="66">
        <v>1327</v>
      </c>
      <c r="F61" s="66">
        <v>0</v>
      </c>
      <c r="G61" s="126">
        <v>0</v>
      </c>
      <c r="H61" s="70">
        <v>1327</v>
      </c>
    </row>
    <row r="62" spans="1:8" s="58" customFormat="1" x14ac:dyDescent="0.25">
      <c r="A62" s="107">
        <v>32</v>
      </c>
      <c r="B62" s="108"/>
      <c r="C62" s="109"/>
      <c r="D62" s="61" t="s">
        <v>54</v>
      </c>
      <c r="E62" s="66">
        <v>1327</v>
      </c>
      <c r="F62" s="66">
        <v>0</v>
      </c>
      <c r="G62" s="126">
        <v>0</v>
      </c>
      <c r="H62" s="70">
        <v>1327</v>
      </c>
    </row>
    <row r="63" spans="1:8" s="58" customFormat="1" x14ac:dyDescent="0.25">
      <c r="A63" s="104" t="s">
        <v>93</v>
      </c>
      <c r="B63" s="105"/>
      <c r="C63" s="106"/>
      <c r="D63" s="62" t="s">
        <v>94</v>
      </c>
      <c r="E63" s="64">
        <v>2200</v>
      </c>
      <c r="F63" s="64">
        <v>0</v>
      </c>
      <c r="G63" s="125">
        <v>0</v>
      </c>
      <c r="H63" s="55">
        <v>2200</v>
      </c>
    </row>
    <row r="64" spans="1:8" ht="14.25" customHeight="1" x14ac:dyDescent="0.25">
      <c r="A64" s="110" t="s">
        <v>71</v>
      </c>
      <c r="B64" s="111"/>
      <c r="C64" s="112"/>
      <c r="D64" s="63" t="s">
        <v>75</v>
      </c>
      <c r="E64" s="67">
        <v>2200</v>
      </c>
      <c r="F64" s="67">
        <v>0</v>
      </c>
      <c r="G64" s="130">
        <v>0</v>
      </c>
      <c r="H64" s="67">
        <v>2200</v>
      </c>
    </row>
    <row r="65" spans="1:9" ht="15" customHeight="1" x14ac:dyDescent="0.25">
      <c r="A65" s="113">
        <v>3</v>
      </c>
      <c r="B65" s="114"/>
      <c r="C65" s="115"/>
      <c r="D65" s="61" t="s">
        <v>52</v>
      </c>
      <c r="E65" s="66">
        <v>2200</v>
      </c>
      <c r="F65" s="66">
        <v>0</v>
      </c>
      <c r="G65" s="126">
        <v>0</v>
      </c>
      <c r="H65" s="70">
        <v>2200</v>
      </c>
    </row>
    <row r="66" spans="1:9" x14ac:dyDescent="0.25">
      <c r="A66" s="107">
        <v>32</v>
      </c>
      <c r="B66" s="108"/>
      <c r="C66" s="109"/>
      <c r="D66" s="61" t="s">
        <v>54</v>
      </c>
      <c r="E66" s="66">
        <v>2200</v>
      </c>
      <c r="F66" s="66">
        <v>0</v>
      </c>
      <c r="G66" s="126">
        <v>0</v>
      </c>
      <c r="H66" s="70">
        <v>2200</v>
      </c>
    </row>
    <row r="68" spans="1:9" x14ac:dyDescent="0.25">
      <c r="A68" s="81"/>
      <c r="B68" s="82"/>
      <c r="C68" s="82"/>
      <c r="D68" s="82"/>
      <c r="E68" s="82"/>
      <c r="F68" s="82"/>
      <c r="G68" s="82"/>
      <c r="H68" s="82"/>
      <c r="I68" s="82"/>
    </row>
  </sheetData>
  <mergeCells count="63">
    <mergeCell ref="A64:C64"/>
    <mergeCell ref="A65:C65"/>
    <mergeCell ref="A66:C66"/>
    <mergeCell ref="A21:C21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6:C6"/>
    <mergeCell ref="A1:H1"/>
    <mergeCell ref="A3:H3"/>
    <mergeCell ref="A5:C5"/>
    <mergeCell ref="A8:C8"/>
    <mergeCell ref="A7:C7"/>
    <mergeCell ref="A12:C12"/>
    <mergeCell ref="A13:C13"/>
    <mergeCell ref="A14:C14"/>
    <mergeCell ref="A15:C15"/>
    <mergeCell ref="A9:C9"/>
    <mergeCell ref="A11:C11"/>
    <mergeCell ref="A10:C10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63:C63"/>
    <mergeCell ref="A68:I68"/>
    <mergeCell ref="A59:C59"/>
    <mergeCell ref="A60:C60"/>
    <mergeCell ref="A61:C61"/>
    <mergeCell ref="A62:C62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2023-10-25T09:31:08Z</cp:lastPrinted>
  <dcterms:created xsi:type="dcterms:W3CDTF">2022-08-12T12:51:27Z</dcterms:created>
  <dcterms:modified xsi:type="dcterms:W3CDTF">2024-04-13T15:31:13Z</dcterms:modified>
</cp:coreProperties>
</file>